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425" windowHeight="70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X10" i="1"/>
  <c r="X11"/>
  <c r="W10"/>
  <c r="W11"/>
  <c r="V10"/>
  <c r="V11"/>
  <c r="K12"/>
  <c r="L12"/>
  <c r="M12"/>
  <c r="N12"/>
  <c r="O12"/>
  <c r="J12"/>
  <c r="I12"/>
  <c r="P9"/>
  <c r="V9" s="1"/>
  <c r="P10"/>
  <c r="P11"/>
  <c r="P8"/>
  <c r="V8" s="1"/>
  <c r="X8" s="1"/>
  <c r="P7"/>
  <c r="V7" s="1"/>
  <c r="X7" s="1"/>
  <c r="P6"/>
  <c r="V6" s="1"/>
  <c r="X6" s="1"/>
  <c r="P5"/>
  <c r="V5" s="1"/>
  <c r="X5" s="1"/>
  <c r="X9" l="1"/>
  <c r="V12"/>
  <c r="X12" s="1"/>
  <c r="W9"/>
  <c r="P12"/>
  <c r="W6"/>
  <c r="W5"/>
  <c r="W7"/>
  <c r="W8"/>
  <c r="W12" l="1"/>
</calcChain>
</file>

<file path=xl/sharedStrings.xml><?xml version="1.0" encoding="utf-8"?>
<sst xmlns="http://schemas.openxmlformats.org/spreadsheetml/2006/main" count="84" uniqueCount="66">
  <si>
    <t>序号</t>
  </si>
  <si>
    <t>机构名称</t>
  </si>
  <si>
    <t>地址</t>
  </si>
  <si>
    <t xml:space="preserve">
机构负责人
及联系电话</t>
  </si>
  <si>
    <t xml:space="preserve">机构性质                                                                                                        </t>
  </si>
  <si>
    <t>普惠性托位数
(个）</t>
  </si>
  <si>
    <t>备案情况</t>
  </si>
  <si>
    <t>服务费用（保育费）</t>
  </si>
  <si>
    <t>发放资金</t>
  </si>
  <si>
    <t>类型</t>
  </si>
  <si>
    <t>举办类别</t>
  </si>
  <si>
    <t>当年3岁及以下婴幼儿的普惠性托位数（个）</t>
  </si>
  <si>
    <t>已备案</t>
  </si>
  <si>
    <t>未备案</t>
  </si>
  <si>
    <t>托大班</t>
  </si>
  <si>
    <t>托小班</t>
  </si>
  <si>
    <t>乳儿班</t>
  </si>
  <si>
    <t>发放资金总额</t>
  </si>
  <si>
    <t>其中省级资金</t>
  </si>
  <si>
    <t>其中县级资金</t>
  </si>
  <si>
    <t>托育机构（含家庭托育点）</t>
  </si>
  <si>
    <t>幼儿园托班</t>
  </si>
  <si>
    <t>公办</t>
  </si>
  <si>
    <t>民办</t>
  </si>
  <si>
    <t>合计</t>
  </si>
  <si>
    <t>美吉拉托育中心</t>
  </si>
  <si>
    <t>永修县山水美地</t>
  </si>
  <si>
    <t>袁苗苗
15279203944</t>
  </si>
  <si>
    <t>√</t>
  </si>
  <si>
    <t>米奇尔托育中心</t>
  </si>
  <si>
    <t>永修县中梁首府</t>
  </si>
  <si>
    <t>熊晓萍
13979273166</t>
  </si>
  <si>
    <t>龙岗幼稚园</t>
  </si>
  <si>
    <t>永修县永泰路龙岗馨园小区南门龙岗幼稚园</t>
  </si>
  <si>
    <t>陈义兰
15949580161</t>
  </si>
  <si>
    <t>希望使者教育咨询中心</t>
  </si>
  <si>
    <t>永修县康瑞山湖湾一期商铺10151-10152</t>
  </si>
  <si>
    <t>赵小云
15207028660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</si>
  <si>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</si>
  <si>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领导签字： </t>
  </si>
  <si>
    <t xml:space="preserve">     领导签字：</t>
  </si>
  <si>
    <t xml:space="preserve">                   分管领导签字：</t>
  </si>
  <si>
    <t xml:space="preserve">                                   制表人：</t>
  </si>
  <si>
    <t xml:space="preserve">    </t>
  </si>
  <si>
    <t xml:space="preserve">   制表人：</t>
  </si>
  <si>
    <t>7月</t>
    <phoneticPr fontId="16" type="noConversion"/>
  </si>
  <si>
    <t>8月</t>
    <phoneticPr fontId="16" type="noConversion"/>
  </si>
  <si>
    <t>9月</t>
    <phoneticPr fontId="16" type="noConversion"/>
  </si>
  <si>
    <t>10月</t>
    <phoneticPr fontId="16" type="noConversion"/>
  </si>
  <si>
    <t>11月</t>
    <phoneticPr fontId="16" type="noConversion"/>
  </si>
  <si>
    <t>12月</t>
    <phoneticPr fontId="16" type="noConversion"/>
  </si>
  <si>
    <t>2023年7-12月每月实际入托3岁及以下婴幼儿（人）</t>
    <phoneticPr fontId="16" type="noConversion"/>
  </si>
  <si>
    <r>
      <t xml:space="preserve">                  </t>
    </r>
    <r>
      <rPr>
        <b/>
        <sz val="18"/>
        <color indexed="8"/>
        <rFont val="方正小标宋简体"/>
        <charset val="134"/>
      </rPr>
      <t xml:space="preserve">永修县普惠性托育机构0-3岁婴幼儿2023年下半年(7-12）月入托补助汇总表            </t>
    </r>
    <r>
      <rPr>
        <sz val="18"/>
        <color indexed="8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</t>
    </r>
    <phoneticPr fontId="16" type="noConversion"/>
  </si>
  <si>
    <t>燕坊中心幼儿园</t>
    <phoneticPr fontId="16" type="noConversion"/>
  </si>
  <si>
    <t>燕坊镇金坂林场</t>
    <phoneticPr fontId="16" type="noConversion"/>
  </si>
  <si>
    <t>√</t>
    <phoneticPr fontId="16" type="noConversion"/>
  </si>
  <si>
    <t>虬津镇中心幼儿园</t>
    <phoneticPr fontId="16" type="noConversion"/>
  </si>
  <si>
    <t>云山中心幼儿园</t>
    <phoneticPr fontId="16" type="noConversion"/>
  </si>
  <si>
    <t>云山镇云山北路</t>
    <phoneticPr fontId="16" type="noConversion"/>
  </si>
  <si>
    <t>胡开勇
13879262829</t>
    <phoneticPr fontId="16" type="noConversion"/>
  </si>
  <si>
    <t>虬津镇二桥新区</t>
    <phoneticPr fontId="16" type="noConversion"/>
  </si>
  <si>
    <t>戴运武
18070228508</t>
    <phoneticPr fontId="16" type="noConversion"/>
  </si>
  <si>
    <t>蔡安好
13767202050</t>
    <phoneticPr fontId="16" type="noConversion"/>
  </si>
  <si>
    <t>√</t>
    <phoneticPr fontId="16" type="noConversion"/>
  </si>
  <si>
    <t>√</t>
    <phoneticPr fontId="16" type="noConversion"/>
  </si>
  <si>
    <r>
      <t xml:space="preserve"> </t>
    </r>
    <r>
      <rPr>
        <sz val="11"/>
        <color theme="1"/>
        <rFont val="宋体"/>
        <family val="3"/>
        <charset val="134"/>
        <scheme val="minor"/>
      </rPr>
      <t xml:space="preserve">  </t>
    </r>
    <phoneticPr fontId="16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</si>
</sst>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11"/>
      <color theme="1"/>
      <name val="CESI楷体-GB2312"/>
      <charset val="134"/>
    </font>
    <font>
      <sz val="11"/>
      <name val="宋体"/>
      <family val="3"/>
      <charset val="134"/>
      <scheme val="major"/>
    </font>
    <font>
      <sz val="10"/>
      <name val="黑体"/>
      <family val="3"/>
      <charset val="134"/>
    </font>
    <font>
      <b/>
      <sz val="16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6"/>
      <color theme="1"/>
      <name val="黑体"/>
      <family val="3"/>
      <charset val="134"/>
    </font>
    <font>
      <b/>
      <sz val="18"/>
      <color indexed="8"/>
      <name val="方正小标宋简体"/>
      <charset val="134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/>
    <xf numFmtId="0" fontId="3" fillId="0" borderId="1" xfId="0" applyNumberFormat="1" applyFont="1" applyFill="1" applyBorder="1" applyAlignment="1">
      <alignment vertical="center" wrapText="1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4" fillId="0" borderId="0" xfId="0" applyFont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"/>
  <sheetViews>
    <sheetView tabSelected="1" topLeftCell="A4" workbookViewId="0">
      <selection activeCell="V7" sqref="V7"/>
    </sheetView>
  </sheetViews>
  <sheetFormatPr defaultColWidth="9" defaultRowHeight="13.5"/>
  <cols>
    <col min="1" max="1" width="5.375" customWidth="1"/>
    <col min="2" max="2" width="14.375" customWidth="1"/>
    <col min="3" max="3" width="18.625" customWidth="1"/>
    <col min="4" max="4" width="12.875" customWidth="1"/>
    <col min="5" max="5" width="8.5" customWidth="1"/>
    <col min="6" max="6" width="7.875" customWidth="1"/>
    <col min="7" max="7" width="6.125" customWidth="1"/>
    <col min="8" max="8" width="5.375" customWidth="1"/>
    <col min="9" max="9" width="11" customWidth="1"/>
    <col min="10" max="16" width="5.625" customWidth="1"/>
    <col min="17" max="17" width="6.875" customWidth="1"/>
    <col min="18" max="18" width="6.625" customWidth="1"/>
    <col min="19" max="19" width="6.75" style="1" customWidth="1"/>
    <col min="20" max="20" width="7.125" customWidth="1"/>
    <col min="21" max="21" width="7.25" customWidth="1"/>
    <col min="22" max="22" width="8.125" customWidth="1"/>
    <col min="24" max="24" width="8.625" customWidth="1"/>
  </cols>
  <sheetData>
    <row r="1" spans="1:24" ht="40.5" customHeight="1">
      <c r="B1" s="37" t="s">
        <v>52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18"/>
      <c r="W1" s="18"/>
      <c r="X1" s="18"/>
    </row>
    <row r="2" spans="1:24" ht="57.75" customHeight="1">
      <c r="A2" s="36" t="s">
        <v>0</v>
      </c>
      <c r="B2" s="34" t="s">
        <v>1</v>
      </c>
      <c r="C2" s="34" t="s">
        <v>2</v>
      </c>
      <c r="D2" s="34" t="s">
        <v>3</v>
      </c>
      <c r="E2" s="34" t="s">
        <v>4</v>
      </c>
      <c r="F2" s="34"/>
      <c r="G2" s="34"/>
      <c r="H2" s="34"/>
      <c r="I2" s="2" t="s">
        <v>5</v>
      </c>
      <c r="J2" s="34" t="s">
        <v>51</v>
      </c>
      <c r="K2" s="34"/>
      <c r="L2" s="34"/>
      <c r="M2" s="34"/>
      <c r="N2" s="34"/>
      <c r="O2" s="34"/>
      <c r="P2" s="34"/>
      <c r="Q2" s="31" t="s">
        <v>6</v>
      </c>
      <c r="R2" s="31"/>
      <c r="S2" s="34" t="s">
        <v>7</v>
      </c>
      <c r="T2" s="34"/>
      <c r="U2" s="34"/>
      <c r="V2" s="38" t="s">
        <v>8</v>
      </c>
      <c r="W2" s="39"/>
      <c r="X2" s="40"/>
    </row>
    <row r="3" spans="1:24" ht="40.5" customHeight="1">
      <c r="A3" s="36"/>
      <c r="B3" s="34"/>
      <c r="C3" s="34"/>
      <c r="D3" s="34"/>
      <c r="E3" s="31" t="s">
        <v>9</v>
      </c>
      <c r="F3" s="31"/>
      <c r="G3" s="31" t="s">
        <v>10</v>
      </c>
      <c r="H3" s="31"/>
      <c r="I3" s="31" t="s">
        <v>11</v>
      </c>
      <c r="J3" s="34"/>
      <c r="K3" s="34"/>
      <c r="L3" s="34"/>
      <c r="M3" s="34"/>
      <c r="N3" s="34"/>
      <c r="O3" s="34"/>
      <c r="P3" s="34"/>
      <c r="Q3" s="31" t="s">
        <v>12</v>
      </c>
      <c r="R3" s="31" t="s">
        <v>13</v>
      </c>
      <c r="S3" s="31" t="s">
        <v>14</v>
      </c>
      <c r="T3" s="31" t="s">
        <v>15</v>
      </c>
      <c r="U3" s="31" t="s">
        <v>16</v>
      </c>
      <c r="V3" s="32" t="s">
        <v>17</v>
      </c>
      <c r="W3" s="32" t="s">
        <v>18</v>
      </c>
      <c r="X3" s="32" t="s">
        <v>19</v>
      </c>
    </row>
    <row r="4" spans="1:24" ht="55.5" customHeight="1">
      <c r="A4" s="36"/>
      <c r="B4" s="34"/>
      <c r="C4" s="34"/>
      <c r="D4" s="34"/>
      <c r="E4" s="3" t="s">
        <v>20</v>
      </c>
      <c r="F4" s="3" t="s">
        <v>21</v>
      </c>
      <c r="G4" s="3" t="s">
        <v>22</v>
      </c>
      <c r="H4" s="3" t="s">
        <v>23</v>
      </c>
      <c r="I4" s="31"/>
      <c r="J4" s="24" t="s">
        <v>45</v>
      </c>
      <c r="K4" s="24" t="s">
        <v>46</v>
      </c>
      <c r="L4" s="24" t="s">
        <v>47</v>
      </c>
      <c r="M4" s="24" t="s">
        <v>48</v>
      </c>
      <c r="N4" s="24" t="s">
        <v>49</v>
      </c>
      <c r="O4" s="24" t="s">
        <v>50</v>
      </c>
      <c r="P4" s="3" t="s">
        <v>24</v>
      </c>
      <c r="Q4" s="31"/>
      <c r="R4" s="31"/>
      <c r="S4" s="31"/>
      <c r="T4" s="31"/>
      <c r="U4" s="31"/>
      <c r="V4" s="33"/>
      <c r="W4" s="33"/>
      <c r="X4" s="33"/>
    </row>
    <row r="5" spans="1:24" ht="45" customHeight="1">
      <c r="A5" s="26">
        <v>1</v>
      </c>
      <c r="B5" s="4" t="s">
        <v>25</v>
      </c>
      <c r="C5" s="4" t="s">
        <v>26</v>
      </c>
      <c r="D5" s="4" t="s">
        <v>27</v>
      </c>
      <c r="E5" s="29" t="s">
        <v>28</v>
      </c>
      <c r="F5" s="6"/>
      <c r="G5" s="7"/>
      <c r="H5" s="28" t="s">
        <v>64</v>
      </c>
      <c r="I5" s="7">
        <v>60</v>
      </c>
      <c r="J5" s="7">
        <v>33</v>
      </c>
      <c r="K5" s="7">
        <v>34</v>
      </c>
      <c r="L5" s="7">
        <v>28</v>
      </c>
      <c r="M5" s="7">
        <v>26</v>
      </c>
      <c r="N5" s="7">
        <v>21</v>
      </c>
      <c r="O5" s="7">
        <v>18</v>
      </c>
      <c r="P5" s="26">
        <f>SUM(J5:O5)</f>
        <v>160</v>
      </c>
      <c r="Q5" s="8" t="s">
        <v>28</v>
      </c>
      <c r="R5" s="19"/>
      <c r="S5" s="20">
        <v>1280</v>
      </c>
      <c r="T5" s="19"/>
      <c r="U5" s="19"/>
      <c r="V5" s="21">
        <f>P5*300</f>
        <v>48000</v>
      </c>
      <c r="W5" s="21">
        <f>V5*0.3</f>
        <v>14400</v>
      </c>
      <c r="X5" s="21">
        <f>V5*0.7</f>
        <v>33600</v>
      </c>
    </row>
    <row r="6" spans="1:24" ht="45" customHeight="1">
      <c r="A6" s="26">
        <v>2</v>
      </c>
      <c r="B6" s="9" t="s">
        <v>29</v>
      </c>
      <c r="C6" s="9" t="s">
        <v>30</v>
      </c>
      <c r="D6" s="9" t="s">
        <v>31</v>
      </c>
      <c r="E6" s="29" t="s">
        <v>28</v>
      </c>
      <c r="F6" s="10"/>
      <c r="G6" s="11"/>
      <c r="H6" s="27" t="s">
        <v>63</v>
      </c>
      <c r="I6" s="11">
        <v>60</v>
      </c>
      <c r="J6" s="11">
        <v>26</v>
      </c>
      <c r="K6" s="11">
        <v>25</v>
      </c>
      <c r="L6" s="11">
        <v>18</v>
      </c>
      <c r="M6" s="11">
        <v>15</v>
      </c>
      <c r="N6" s="11">
        <v>13</v>
      </c>
      <c r="O6" s="11">
        <v>13</v>
      </c>
      <c r="P6" s="26">
        <f t="shared" ref="P6:P7" si="0">SUM(J6:O6)</f>
        <v>110</v>
      </c>
      <c r="Q6" s="8" t="s">
        <v>28</v>
      </c>
      <c r="R6" s="19"/>
      <c r="S6" s="20">
        <v>1300</v>
      </c>
      <c r="T6" s="19"/>
      <c r="U6" s="19"/>
      <c r="V6" s="21">
        <f t="shared" ref="V6:V11" si="1">P6*300</f>
        <v>33000</v>
      </c>
      <c r="W6" s="21">
        <f>V6*0.3</f>
        <v>9900</v>
      </c>
      <c r="X6" s="21">
        <f t="shared" ref="X6:X12" si="2">V6*0.7</f>
        <v>23100</v>
      </c>
    </row>
    <row r="7" spans="1:24" ht="45" customHeight="1">
      <c r="A7" s="26">
        <v>3</v>
      </c>
      <c r="B7" s="12" t="s">
        <v>32</v>
      </c>
      <c r="C7" s="12" t="s">
        <v>33</v>
      </c>
      <c r="D7" s="12" t="s">
        <v>34</v>
      </c>
      <c r="E7" s="13" t="s">
        <v>28</v>
      </c>
      <c r="F7" s="25"/>
      <c r="G7" s="25" t="s">
        <v>55</v>
      </c>
      <c r="H7" s="13"/>
      <c r="I7" s="11">
        <v>190</v>
      </c>
      <c r="J7" s="26">
        <v>0</v>
      </c>
      <c r="K7" s="26">
        <v>0</v>
      </c>
      <c r="L7" s="13">
        <v>29</v>
      </c>
      <c r="M7" s="26">
        <v>27</v>
      </c>
      <c r="N7" s="26">
        <v>25</v>
      </c>
      <c r="O7" s="26">
        <v>24</v>
      </c>
      <c r="P7" s="26">
        <f t="shared" si="0"/>
        <v>105</v>
      </c>
      <c r="Q7" s="8" t="s">
        <v>28</v>
      </c>
      <c r="R7" s="8"/>
      <c r="S7" s="20">
        <v>700</v>
      </c>
      <c r="T7" s="19"/>
      <c r="U7" s="19"/>
      <c r="V7" s="21">
        <f t="shared" si="1"/>
        <v>31500</v>
      </c>
      <c r="W7" s="21">
        <f t="shared" ref="W7:W12" si="3">V7*0.3</f>
        <v>9450</v>
      </c>
      <c r="X7" s="21">
        <f t="shared" si="2"/>
        <v>22050</v>
      </c>
    </row>
    <row r="8" spans="1:24" ht="45" customHeight="1">
      <c r="A8" s="26">
        <v>4</v>
      </c>
      <c r="B8" s="4" t="s">
        <v>35</v>
      </c>
      <c r="C8" s="4" t="s">
        <v>36</v>
      </c>
      <c r="D8" s="4" t="s">
        <v>37</v>
      </c>
      <c r="E8" s="29" t="s">
        <v>28</v>
      </c>
      <c r="F8" s="14" t="s">
        <v>38</v>
      </c>
      <c r="G8" s="14"/>
      <c r="H8" s="27" t="s">
        <v>28</v>
      </c>
      <c r="I8" s="7">
        <v>25</v>
      </c>
      <c r="J8" s="13">
        <v>6</v>
      </c>
      <c r="K8" s="13">
        <v>6</v>
      </c>
      <c r="L8" s="7">
        <v>0</v>
      </c>
      <c r="M8" s="7">
        <v>0</v>
      </c>
      <c r="N8" s="7">
        <v>0</v>
      </c>
      <c r="O8" s="7">
        <v>0</v>
      </c>
      <c r="P8" s="26">
        <f>SUM(J8:O8)</f>
        <v>12</v>
      </c>
      <c r="Q8" s="8" t="s">
        <v>28</v>
      </c>
      <c r="R8" s="19"/>
      <c r="S8" s="20">
        <v>1200</v>
      </c>
      <c r="T8" s="19"/>
      <c r="U8" s="19"/>
      <c r="V8" s="21">
        <f t="shared" si="1"/>
        <v>3600</v>
      </c>
      <c r="W8" s="21">
        <f t="shared" si="3"/>
        <v>1080</v>
      </c>
      <c r="X8" s="21">
        <f t="shared" si="2"/>
        <v>2520</v>
      </c>
    </row>
    <row r="9" spans="1:24" ht="45" customHeight="1">
      <c r="A9" s="26">
        <v>5</v>
      </c>
      <c r="B9" s="4" t="s">
        <v>53</v>
      </c>
      <c r="C9" s="4" t="s">
        <v>54</v>
      </c>
      <c r="D9" s="4" t="s">
        <v>61</v>
      </c>
      <c r="E9" s="5"/>
      <c r="F9" s="29" t="s">
        <v>28</v>
      </c>
      <c r="G9" s="29" t="s">
        <v>55</v>
      </c>
      <c r="H9" s="25"/>
      <c r="I9" s="7">
        <v>20</v>
      </c>
      <c r="J9" s="26">
        <v>0</v>
      </c>
      <c r="K9" s="26">
        <v>0</v>
      </c>
      <c r="L9" s="7">
        <v>7</v>
      </c>
      <c r="M9" s="7">
        <v>6</v>
      </c>
      <c r="N9" s="7">
        <v>5</v>
      </c>
      <c r="O9" s="7">
        <v>5</v>
      </c>
      <c r="P9" s="26">
        <f t="shared" ref="P9:P11" si="4">SUM(J9:O9)</f>
        <v>23</v>
      </c>
      <c r="Q9" s="27" t="s">
        <v>28</v>
      </c>
      <c r="R9" s="19"/>
      <c r="S9" s="20">
        <v>420</v>
      </c>
      <c r="T9" s="19"/>
      <c r="U9" s="19"/>
      <c r="V9" s="21">
        <f t="shared" si="1"/>
        <v>6900</v>
      </c>
      <c r="W9" s="21">
        <f t="shared" si="3"/>
        <v>2070</v>
      </c>
      <c r="X9" s="21">
        <f t="shared" si="2"/>
        <v>4830</v>
      </c>
    </row>
    <row r="10" spans="1:24" ht="45" customHeight="1">
      <c r="A10" s="26">
        <v>6</v>
      </c>
      <c r="B10" s="4" t="s">
        <v>56</v>
      </c>
      <c r="C10" s="4" t="s">
        <v>60</v>
      </c>
      <c r="D10" s="4" t="s">
        <v>62</v>
      </c>
      <c r="E10" s="5"/>
      <c r="F10" s="29" t="s">
        <v>28</v>
      </c>
      <c r="G10" s="29" t="s">
        <v>28</v>
      </c>
      <c r="H10" s="25"/>
      <c r="I10" s="7">
        <v>20</v>
      </c>
      <c r="J10" s="26">
        <v>0</v>
      </c>
      <c r="K10" s="26">
        <v>0</v>
      </c>
      <c r="L10" s="7">
        <v>10</v>
      </c>
      <c r="M10" s="7">
        <v>10</v>
      </c>
      <c r="N10" s="7">
        <v>9</v>
      </c>
      <c r="O10" s="7">
        <v>6</v>
      </c>
      <c r="P10" s="26">
        <f t="shared" si="4"/>
        <v>35</v>
      </c>
      <c r="Q10" s="27" t="s">
        <v>28</v>
      </c>
      <c r="R10" s="19"/>
      <c r="S10" s="20">
        <v>460</v>
      </c>
      <c r="T10" s="19"/>
      <c r="U10" s="19"/>
      <c r="V10" s="21">
        <f t="shared" si="1"/>
        <v>10500</v>
      </c>
      <c r="W10" s="21">
        <f t="shared" si="3"/>
        <v>3150</v>
      </c>
      <c r="X10" s="21">
        <f t="shared" si="2"/>
        <v>7349.9999999999991</v>
      </c>
    </row>
    <row r="11" spans="1:24" ht="45" customHeight="1">
      <c r="A11" s="26">
        <v>7</v>
      </c>
      <c r="B11" s="4" t="s">
        <v>57</v>
      </c>
      <c r="C11" s="4" t="s">
        <v>58</v>
      </c>
      <c r="D11" s="4" t="s">
        <v>59</v>
      </c>
      <c r="E11" s="5"/>
      <c r="F11" s="29" t="s">
        <v>28</v>
      </c>
      <c r="G11" s="29" t="s">
        <v>28</v>
      </c>
      <c r="H11" s="25"/>
      <c r="I11" s="7">
        <v>20</v>
      </c>
      <c r="J11" s="26">
        <v>0</v>
      </c>
      <c r="K11" s="26">
        <v>0</v>
      </c>
      <c r="L11" s="7">
        <v>12</v>
      </c>
      <c r="M11" s="7">
        <v>10</v>
      </c>
      <c r="N11" s="7">
        <v>6</v>
      </c>
      <c r="O11" s="7">
        <v>4</v>
      </c>
      <c r="P11" s="26">
        <f t="shared" si="4"/>
        <v>32</v>
      </c>
      <c r="Q11" s="27" t="s">
        <v>28</v>
      </c>
      <c r="R11" s="19"/>
      <c r="S11" s="20">
        <v>700</v>
      </c>
      <c r="T11" s="19"/>
      <c r="U11" s="19"/>
      <c r="V11" s="21">
        <f t="shared" si="1"/>
        <v>9600</v>
      </c>
      <c r="W11" s="21">
        <f t="shared" si="3"/>
        <v>2880</v>
      </c>
      <c r="X11" s="21">
        <f t="shared" si="2"/>
        <v>6720</v>
      </c>
    </row>
    <row r="12" spans="1:24" ht="45" customHeight="1">
      <c r="A12" s="35" t="s">
        <v>24</v>
      </c>
      <c r="B12" s="35"/>
      <c r="C12" s="13"/>
      <c r="D12" s="13"/>
      <c r="E12" s="13"/>
      <c r="F12" s="13"/>
      <c r="G12" s="13"/>
      <c r="H12" s="13"/>
      <c r="I12" s="13">
        <f>SUM(I5:I11)</f>
        <v>395</v>
      </c>
      <c r="J12" s="13">
        <f>SUM(J5:J11)</f>
        <v>65</v>
      </c>
      <c r="K12" s="13">
        <f t="shared" ref="K12:O12" si="5">SUM(K5:K11)</f>
        <v>65</v>
      </c>
      <c r="L12" s="13">
        <f t="shared" si="5"/>
        <v>104</v>
      </c>
      <c r="M12" s="13">
        <f t="shared" si="5"/>
        <v>94</v>
      </c>
      <c r="N12" s="13">
        <f t="shared" si="5"/>
        <v>79</v>
      </c>
      <c r="O12" s="13">
        <f t="shared" si="5"/>
        <v>70</v>
      </c>
      <c r="P12" s="26">
        <f>SUM(P5:P11)</f>
        <v>477</v>
      </c>
      <c r="Q12" s="22"/>
      <c r="R12" s="19"/>
      <c r="S12" s="20"/>
      <c r="T12" s="19"/>
      <c r="U12" s="19"/>
      <c r="V12" s="21">
        <f>SUM(V5:V11)</f>
        <v>143100</v>
      </c>
      <c r="W12" s="21">
        <f t="shared" si="3"/>
        <v>42930</v>
      </c>
      <c r="X12" s="21">
        <f t="shared" si="2"/>
        <v>100170</v>
      </c>
    </row>
    <row r="16" spans="1:24">
      <c r="E16" s="30" t="s">
        <v>65</v>
      </c>
    </row>
    <row r="19" spans="2:22" ht="20.25">
      <c r="B19" s="15" t="s">
        <v>39</v>
      </c>
      <c r="C19" s="15"/>
      <c r="D19" s="15" t="s">
        <v>40</v>
      </c>
      <c r="E19" s="15"/>
      <c r="F19" s="15"/>
      <c r="G19" s="15"/>
      <c r="H19" s="15" t="s">
        <v>41</v>
      </c>
      <c r="I19" s="15"/>
      <c r="J19" s="15"/>
      <c r="K19" s="15"/>
      <c r="L19" s="15"/>
      <c r="M19" s="16"/>
      <c r="N19" s="16"/>
      <c r="O19" s="16"/>
      <c r="P19" s="17" t="s">
        <v>42</v>
      </c>
      <c r="Q19" s="16"/>
      <c r="R19" s="16"/>
      <c r="S19" s="16" t="s">
        <v>43</v>
      </c>
      <c r="T19" s="23" t="s">
        <v>44</v>
      </c>
      <c r="U19" s="16"/>
      <c r="V19" s="16"/>
    </row>
  </sheetData>
  <mergeCells count="22">
    <mergeCell ref="B1:U1"/>
    <mergeCell ref="E2:H2"/>
    <mergeCell ref="Q2:R2"/>
    <mergeCell ref="S2:U2"/>
    <mergeCell ref="V2:X2"/>
    <mergeCell ref="E3:F3"/>
    <mergeCell ref="G3:H3"/>
    <mergeCell ref="A12:B12"/>
    <mergeCell ref="A2:A4"/>
    <mergeCell ref="B2:B4"/>
    <mergeCell ref="C2:C4"/>
    <mergeCell ref="D2:D4"/>
    <mergeCell ref="I3:I4"/>
    <mergeCell ref="Q3:Q4"/>
    <mergeCell ref="R3:R4"/>
    <mergeCell ref="S3:S4"/>
    <mergeCell ref="T3:T4"/>
    <mergeCell ref="U3:U4"/>
    <mergeCell ref="V3:V4"/>
    <mergeCell ref="W3:W4"/>
    <mergeCell ref="X3:X4"/>
    <mergeCell ref="J2:P3"/>
  </mergeCells>
  <phoneticPr fontId="16" type="noConversion"/>
  <pageMargins left="0.31496062992125984" right="0.31496062992125984" top="0.35433070866141736" bottom="0.35433070866141736" header="0.31496062992125984" footer="0.31496062992125984"/>
  <pageSetup paperSize="9" scale="75" orientation="landscape" r:id="rId1"/>
  <ignoredErrors>
    <ignoredError sqref="P5:P8 P9:P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2023-12-19T06:41:31Z</cp:lastPrinted>
  <dcterms:created xsi:type="dcterms:W3CDTF">2023-07-18T07:59:00Z</dcterms:created>
  <dcterms:modified xsi:type="dcterms:W3CDTF">2024-02-02T04:01:03Z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5E2149B8809148F9A36FAA59C9568AF8_13</vt:lpwstr>
  </property>
  <property fmtid="{D5CDD505-2E9C-101B-9397-08002B2CF9AE}" pid="3" name="KSOProductBuildVer">
    <vt:lpwstr>2052-12.1.0.15374</vt:lpwstr>
  </property>
</Properties>
</file>