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4-6月明细表" sheetId="10" r:id="rId1"/>
  </sheets>
  <definedNames>
    <definedName name="_xlnm.Print_Titles" localSheetId="0">'4-6月明细表'!$1:$2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2024/5/9日 名称由“江西淦永健建筑劳务有限公司”变更为“永修福赣建筑劳务有限公司”</t>
        </r>
      </text>
    </comment>
    <comment ref="B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2025.3.5 由  九江乐图技术咨询有限公司
更名为：九江科悦技术服务有限公司</t>
        </r>
      </text>
    </commen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2023/12/25-2024/1/24免费</t>
        </r>
      </text>
    </comment>
  </commentList>
</comments>
</file>

<file path=xl/sharedStrings.xml><?xml version="1.0" encoding="utf-8"?>
<sst xmlns="http://schemas.openxmlformats.org/spreadsheetml/2006/main" count="26" uniqueCount="26">
  <si>
    <t>2025年（4-6月）永修新经济孵化器入驻企业房租补贴一览表</t>
  </si>
  <si>
    <t>序号</t>
  </si>
  <si>
    <t>企业名称</t>
  </si>
  <si>
    <t>面积㎡</t>
  </si>
  <si>
    <t>2季度缴纳房租
（元）</t>
  </si>
  <si>
    <t>2季度水、电、卫、缴纳金额（元）</t>
  </si>
  <si>
    <t>2季度缴纳总金额（元）</t>
  </si>
  <si>
    <t>2季度贴补总金额
（元）</t>
  </si>
  <si>
    <t>江西森亦多新材料有限公司</t>
  </si>
  <si>
    <t>永修福赣建筑劳务有限公司</t>
  </si>
  <si>
    <t>九江捷途科技有限责任公司</t>
  </si>
  <si>
    <t>江西赣江新区思灵吉耀信息科技有限公司</t>
  </si>
  <si>
    <t>九江科悦技术服务有限公司</t>
  </si>
  <si>
    <t>江西儒祥信息技术有限公司</t>
  </si>
  <si>
    <t>永修县安融工程设计服务中心（个体工商户）</t>
  </si>
  <si>
    <t>江西和山数据有限公司</t>
  </si>
  <si>
    <t>九江融冠信息咨询有限公司</t>
  </si>
  <si>
    <t>所需医疗科技（江西）有限公司</t>
  </si>
  <si>
    <t>九江祥仁汇湖硒现代农业有限公司</t>
  </si>
  <si>
    <t>江西析远工程服务有限公司</t>
  </si>
  <si>
    <t>江西沐汾餐饮管理有限公司</t>
  </si>
  <si>
    <t>九江柚紫文化创意有限公司</t>
  </si>
  <si>
    <t>江西赣气能源发展有限公司</t>
  </si>
  <si>
    <t>永修县甜心文化用品店</t>
  </si>
  <si>
    <t>永修县瑞诚交通设施经营部（个体工商户）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</si>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</sst>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常规 2 3" xfId="51"/>
    <cellStyle name="常规 2" xfId="52"/>
    <cellStyle name="常规 3" xfId="53"/>
    <cellStyle name="常规 4" xfId="54"/>
    <cellStyle name="常规 5" xfId="55"/>
  </cellStyles>
  <tableStyles count="0" defaultTableStyle="TableStyleMedium2" defaultPivotStyle="PivotStyleLight16"/>
  <colors>
    <mruColors>
      <color rgb="00FFFF00"/>
      <color rgb="00538DD5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A1" sqref="A1:G1"/>
    </sheetView>
  </sheetViews>
  <sheetFormatPr defaultColWidth="9" defaultRowHeight="14.25" outlineLevelCol="7"/>
  <cols>
    <col min="1" max="1" width="11.25" style="1" customWidth="1"/>
    <col min="2" max="2" width="29.625" style="5" customWidth="1"/>
    <col min="3" max="3" width="17" customWidth="1"/>
    <col min="4" max="4" width="24.25" style="6" customWidth="1"/>
    <col min="5" max="5" width="22.375" style="7" customWidth="1"/>
    <col min="6" max="6" width="17.625" style="7" customWidth="1"/>
    <col min="7" max="7" width="20.375" style="6" customWidth="1"/>
  </cols>
  <sheetData>
    <row r="1" s="1" customFormat="1" ht="56" customHeight="1" spans="1:7">
      <c r="A1" s="8" t="s">
        <v>0</v>
      </c>
      <c r="B1" s="8"/>
      <c r="C1" s="8"/>
      <c r="D1" s="8"/>
      <c r="E1" s="8"/>
      <c r="F1" s="8"/>
      <c r="G1" s="8"/>
    </row>
    <row r="2" s="2" customFormat="1" ht="32" customHeight="1" spans="1:7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3" customFormat="1" ht="24" customHeight="1" spans="1:7">
      <c r="A3" s="11">
        <v>1</v>
      </c>
      <c r="B3" s="12" t="s">
        <v>8</v>
      </c>
      <c r="C3" s="11">
        <v>30</v>
      </c>
      <c r="D3" s="13">
        <f>1800*3</f>
        <v>5400</v>
      </c>
      <c r="E3" s="13">
        <f>500*3</f>
        <v>1500</v>
      </c>
      <c r="F3" s="13">
        <f>SUM(D3:E3)</f>
        <v>6900</v>
      </c>
      <c r="G3" s="13">
        <f t="shared" ref="G3:G11" si="0">F3*60%</f>
        <v>4140</v>
      </c>
    </row>
    <row r="4" s="3" customFormat="1" ht="24" customHeight="1" spans="1:7">
      <c r="A4" s="11">
        <v>2</v>
      </c>
      <c r="B4" s="12" t="s">
        <v>9</v>
      </c>
      <c r="C4" s="11">
        <v>30</v>
      </c>
      <c r="D4" s="14">
        <f>2000*3</f>
        <v>6000</v>
      </c>
      <c r="E4" s="15"/>
      <c r="F4" s="13">
        <f>SUM(D4:E4)</f>
        <v>6000</v>
      </c>
      <c r="G4" s="13">
        <f t="shared" si="0"/>
        <v>3600</v>
      </c>
    </row>
    <row r="5" s="3" customFormat="1" ht="24" customHeight="1" spans="1:7">
      <c r="A5" s="11">
        <v>3</v>
      </c>
      <c r="B5" s="12" t="s">
        <v>10</v>
      </c>
      <c r="C5" s="16">
        <v>160</v>
      </c>
      <c r="D5" s="14">
        <f>5000*3</f>
        <v>15000</v>
      </c>
      <c r="E5" s="15"/>
      <c r="F5" s="13">
        <f>D5</f>
        <v>15000</v>
      </c>
      <c r="G5" s="17">
        <f t="shared" si="0"/>
        <v>9000</v>
      </c>
    </row>
    <row r="6" s="3" customFormat="1" ht="24" customHeight="1" spans="1:7">
      <c r="A6" s="11">
        <v>4</v>
      </c>
      <c r="B6" s="12" t="s">
        <v>11</v>
      </c>
      <c r="C6" s="16">
        <v>160</v>
      </c>
      <c r="D6" s="14">
        <f>5000*3</f>
        <v>15000</v>
      </c>
      <c r="E6" s="15"/>
      <c r="F6" s="13">
        <f>D6</f>
        <v>15000</v>
      </c>
      <c r="G6" s="17">
        <f t="shared" si="0"/>
        <v>9000</v>
      </c>
    </row>
    <row r="7" s="3" customFormat="1" ht="24" customHeight="1" spans="1:7">
      <c r="A7" s="11">
        <v>5</v>
      </c>
      <c r="B7" s="12" t="s">
        <v>12</v>
      </c>
      <c r="C7" s="16">
        <v>30</v>
      </c>
      <c r="D7" s="17">
        <f>1500*3</f>
        <v>4500</v>
      </c>
      <c r="E7" s="17">
        <f>500*3</f>
        <v>1500</v>
      </c>
      <c r="F7" s="13">
        <f>SUM(D7:E7)</f>
        <v>6000</v>
      </c>
      <c r="G7" s="17">
        <f t="shared" si="0"/>
        <v>3600</v>
      </c>
    </row>
    <row r="8" s="3" customFormat="1" ht="24" customHeight="1" spans="1:7">
      <c r="A8" s="11">
        <v>6</v>
      </c>
      <c r="B8" s="12" t="s">
        <v>13</v>
      </c>
      <c r="C8" s="11">
        <v>76</v>
      </c>
      <c r="D8" s="13">
        <f>1000*3</f>
        <v>3000</v>
      </c>
      <c r="E8" s="13"/>
      <c r="F8" s="13">
        <f>D8</f>
        <v>3000</v>
      </c>
      <c r="G8" s="13">
        <f t="shared" si="0"/>
        <v>1800</v>
      </c>
    </row>
    <row r="9" s="2" customFormat="1" ht="24" customHeight="1" spans="1:7">
      <c r="A9" s="11">
        <v>7</v>
      </c>
      <c r="B9" s="12" t="s">
        <v>14</v>
      </c>
      <c r="C9" s="11">
        <v>10</v>
      </c>
      <c r="D9" s="13">
        <f>1000*3</f>
        <v>3000</v>
      </c>
      <c r="E9" s="13">
        <f>300*3</f>
        <v>900</v>
      </c>
      <c r="F9" s="13">
        <f>D9+E9</f>
        <v>3900</v>
      </c>
      <c r="G9" s="13">
        <f t="shared" si="0"/>
        <v>2340</v>
      </c>
    </row>
    <row r="10" s="2" customFormat="1" ht="24" customHeight="1" spans="1:8">
      <c r="A10" s="11">
        <v>8</v>
      </c>
      <c r="B10" s="18" t="s">
        <v>15</v>
      </c>
      <c r="C10" s="19">
        <v>54.6</v>
      </c>
      <c r="D10" s="20">
        <f>2160*3</f>
        <v>6480</v>
      </c>
      <c r="E10" s="20">
        <f>500*3</f>
        <v>1500</v>
      </c>
      <c r="F10" s="20">
        <f>D10+E10</f>
        <v>7980</v>
      </c>
      <c r="G10" s="21">
        <f t="shared" si="0"/>
        <v>4788</v>
      </c>
      <c r="H10" s="3"/>
    </row>
    <row r="11" s="2" customFormat="1" ht="24" customHeight="1" spans="1:7">
      <c r="A11" s="11">
        <v>9</v>
      </c>
      <c r="B11" s="12" t="s">
        <v>16</v>
      </c>
      <c r="C11" s="11">
        <v>60</v>
      </c>
      <c r="D11" s="14">
        <f>1800*3</f>
        <v>5400</v>
      </c>
      <c r="E11" s="15"/>
      <c r="F11" s="17">
        <f>D11+E11</f>
        <v>5400</v>
      </c>
      <c r="G11" s="13">
        <f t="shared" ref="G11:G19" si="1">F11*60%</f>
        <v>3240</v>
      </c>
    </row>
    <row r="12" s="2" customFormat="1" ht="24" customHeight="1" spans="1:7">
      <c r="A12" s="11">
        <v>10</v>
      </c>
      <c r="B12" s="12" t="s">
        <v>17</v>
      </c>
      <c r="C12" s="11">
        <v>35</v>
      </c>
      <c r="D12" s="14">
        <f>2880*3</f>
        <v>8640</v>
      </c>
      <c r="E12" s="15"/>
      <c r="F12" s="17">
        <f>D12+E12</f>
        <v>8640</v>
      </c>
      <c r="G12" s="13">
        <f t="shared" si="1"/>
        <v>5184</v>
      </c>
    </row>
    <row r="13" s="2" customFormat="1" ht="24" customHeight="1" spans="1:7">
      <c r="A13" s="11">
        <v>11</v>
      </c>
      <c r="B13" s="12" t="s">
        <v>18</v>
      </c>
      <c r="C13" s="11">
        <v>30</v>
      </c>
      <c r="D13" s="14">
        <f>2000*3</f>
        <v>6000</v>
      </c>
      <c r="E13" s="15"/>
      <c r="F13" s="17">
        <f>D13+E13</f>
        <v>6000</v>
      </c>
      <c r="G13" s="13">
        <f t="shared" si="1"/>
        <v>3600</v>
      </c>
    </row>
    <row r="14" s="2" customFormat="1" ht="24" customHeight="1" spans="1:7">
      <c r="A14" s="11">
        <v>12</v>
      </c>
      <c r="B14" s="12" t="s">
        <v>19</v>
      </c>
      <c r="C14" s="11">
        <v>50</v>
      </c>
      <c r="D14" s="14">
        <f>5000*3</f>
        <v>15000</v>
      </c>
      <c r="E14" s="15"/>
      <c r="F14" s="13">
        <f t="shared" ref="F14:F19" si="2">D14</f>
        <v>15000</v>
      </c>
      <c r="G14" s="13">
        <f t="shared" si="1"/>
        <v>9000</v>
      </c>
    </row>
    <row r="15" s="2" customFormat="1" ht="24" customHeight="1" spans="1:7">
      <c r="A15" s="11">
        <v>13</v>
      </c>
      <c r="B15" s="12" t="s">
        <v>20</v>
      </c>
      <c r="C15" s="11">
        <v>60</v>
      </c>
      <c r="D15" s="14">
        <f>5000*3</f>
        <v>15000</v>
      </c>
      <c r="E15" s="15"/>
      <c r="F15" s="13">
        <f t="shared" si="2"/>
        <v>15000</v>
      </c>
      <c r="G15" s="13">
        <f t="shared" si="1"/>
        <v>9000</v>
      </c>
    </row>
    <row r="16" s="2" customFormat="1" ht="24" customHeight="1" spans="1:7">
      <c r="A16" s="11">
        <v>14</v>
      </c>
      <c r="B16" s="12" t="s">
        <v>21</v>
      </c>
      <c r="C16" s="11">
        <v>30</v>
      </c>
      <c r="D16" s="14">
        <f>2600*3</f>
        <v>7800</v>
      </c>
      <c r="E16" s="15"/>
      <c r="F16" s="13">
        <f t="shared" si="2"/>
        <v>7800</v>
      </c>
      <c r="G16" s="13">
        <f t="shared" si="1"/>
        <v>4680</v>
      </c>
    </row>
    <row r="17" s="2" customFormat="1" ht="24" customHeight="1" spans="1:7">
      <c r="A17" s="11">
        <v>15</v>
      </c>
      <c r="B17" s="12" t="s">
        <v>22</v>
      </c>
      <c r="C17" s="11">
        <v>30</v>
      </c>
      <c r="D17" s="13">
        <f>2000*3</f>
        <v>6000</v>
      </c>
      <c r="E17" s="13"/>
      <c r="F17" s="13">
        <f t="shared" si="2"/>
        <v>6000</v>
      </c>
      <c r="G17" s="13">
        <f t="shared" si="1"/>
        <v>3600</v>
      </c>
    </row>
    <row r="18" s="4" customFormat="1" ht="24" customHeight="1" spans="1:7">
      <c r="A18" s="11">
        <v>16</v>
      </c>
      <c r="B18" s="12" t="s">
        <v>23</v>
      </c>
      <c r="C18" s="11">
        <v>30</v>
      </c>
      <c r="D18" s="22">
        <v>8700</v>
      </c>
      <c r="E18" s="23"/>
      <c r="F18" s="17">
        <v>8700</v>
      </c>
      <c r="G18" s="13">
        <f t="shared" si="1"/>
        <v>5220</v>
      </c>
    </row>
    <row r="19" s="4" customFormat="1" ht="24" customHeight="1" spans="1:7">
      <c r="A19" s="11">
        <v>17</v>
      </c>
      <c r="B19" s="12" t="s">
        <v>24</v>
      </c>
      <c r="C19" s="24">
        <v>30</v>
      </c>
      <c r="D19" s="25">
        <f>3000*3</f>
        <v>9000</v>
      </c>
      <c r="E19" s="26"/>
      <c r="F19" s="27">
        <f t="shared" si="2"/>
        <v>9000</v>
      </c>
      <c r="G19" s="13">
        <f t="shared" si="1"/>
        <v>5400</v>
      </c>
    </row>
    <row r="20" s="2" customFormat="1" ht="24" customHeight="1" spans="1:7">
      <c r="A20" s="11" t="s">
        <v>25</v>
      </c>
      <c r="B20" s="11"/>
      <c r="C20" s="11">
        <f>SUM(C3:C19)</f>
        <v>905.6</v>
      </c>
      <c r="D20" s="13">
        <f>SUM(D3:D19)</f>
        <v>139920</v>
      </c>
      <c r="E20" s="13">
        <f>SUM(E3:E19)</f>
        <v>5400</v>
      </c>
      <c r="F20" s="13">
        <f>SUM(F3:F19)</f>
        <v>145320</v>
      </c>
      <c r="G20" s="13">
        <f>SUM(G3:G19)</f>
        <v>87192</v>
      </c>
    </row>
  </sheetData>
  <mergeCells count="15">
    <mergeCell ref="A1:G1"/>
    <mergeCell ref="D4:E4"/>
    <mergeCell ref="D5:E5"/>
    <mergeCell ref="D6:E6"/>
    <mergeCell ref="D8:E8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A20:B20"/>
  </mergeCells>
  <pageMargins left="0.393055555555556" right="0.196527777777778" top="0.511805555555556" bottom="0.904861111111111" header="0.5" footer="0.511805555555556"/>
  <pageSetup paperSize="9" scale="95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4-6月明细表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</cp:lastModifiedBy>
  <dcterms:created xsi:type="dcterms:W3CDTF">2019-06-28T06:12:00Z</dcterms:created>
  <cp:lastPrinted>2020-05-23T11:58:00Z</cp:lastPrinted>
  <dcterms:modified xsi:type="dcterms:W3CDTF">2025-09-18T09:19:46Z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C57C4688B33C43A88E567E725B4D0C16</vt:lpwstr>
  </property>
</Properties>
</file>