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2025确定版" sheetId="3" r:id="rId1"/>
  </sheets>
  <calcPr calcId="144525"/>
</workbook>
</file>

<file path=xl/sharedStrings.xml><?xml version="1.0" encoding="utf-8"?>
<sst xmlns="http://schemas.openxmlformats.org/spreadsheetml/2006/main" count="101" uniqueCount="48">
  <si>
    <t>附件</t>
  </si>
  <si>
    <t>永修县2025年林木生产计划一览表</t>
  </si>
  <si>
    <t>单位：永修县林业局</t>
  </si>
  <si>
    <t>单位：立方米、根</t>
  </si>
  <si>
    <t>单位</t>
  </si>
  <si>
    <t>起源</t>
  </si>
  <si>
    <t>总计</t>
  </si>
  <si>
    <t>按森林类型</t>
  </si>
  <si>
    <t>自然保护区内试验区、缓冲区内毛竹</t>
  </si>
  <si>
    <t>备注</t>
  </si>
  <si>
    <t>商品林</t>
  </si>
  <si>
    <t>公益林</t>
  </si>
  <si>
    <t>合计</t>
  </si>
  <si>
    <t>主伐</t>
  </si>
  <si>
    <t>抚育  采伐</t>
  </si>
  <si>
    <t>低产林改造</t>
  </si>
  <si>
    <t>其他  采伐</t>
  </si>
  <si>
    <t>合 计</t>
  </si>
  <si>
    <t>更新  采伐</t>
  </si>
  <si>
    <t>低效林改造</t>
  </si>
  <si>
    <t>立木蓄积</t>
  </si>
  <si>
    <t>永修县 合计</t>
  </si>
  <si>
    <t>1、公益林采伐按照规定和需求严格执行，不单独分配到乡镇；       2、天然商品林不能开展商业性采伐。</t>
  </si>
  <si>
    <t>永修县柘林湖国有生态林管护中心</t>
  </si>
  <si>
    <t>小计</t>
  </si>
  <si>
    <t>天然</t>
  </si>
  <si>
    <t>人工</t>
  </si>
  <si>
    <t>永修县集体和个人</t>
  </si>
  <si>
    <t>永修县非林业系统</t>
  </si>
  <si>
    <t xml:space="preserve">一、柘林湖国有生态林管护中心  </t>
  </si>
  <si>
    <t>柘林湖国有生态林管护中心</t>
  </si>
  <si>
    <t>二、集体和个人 </t>
  </si>
  <si>
    <t>三溪桥镇</t>
  </si>
  <si>
    <t>江上乡</t>
  </si>
  <si>
    <t>白槎镇</t>
  </si>
  <si>
    <t>梅棠镇</t>
  </si>
  <si>
    <t>虬津镇</t>
  </si>
  <si>
    <t>燕坊镇</t>
  </si>
  <si>
    <t>艾城镇</t>
  </si>
  <si>
    <t>滩溪镇</t>
  </si>
  <si>
    <t>立新乡</t>
  </si>
  <si>
    <t>马口镇</t>
  </si>
  <si>
    <t>九合乡</t>
  </si>
  <si>
    <t>三、非林业系统 </t>
  </si>
  <si>
    <t>恒丰企业集团</t>
  </si>
  <si>
    <t>云山企业集团</t>
  </si>
  <si>
    <t>丰安街道办事处</t>
  </si>
  <si>
    <t>八角岭垦殖场</t>
  </si>
</sst>
</file>

<file path=xl/styles.xml><?xml version="1.0" encoding="utf-8"?>
<styleSheet xmlns="http://schemas.openxmlformats.org/spreadsheetml/2006/main">
  <numFmts count="6">
    <numFmt numFmtId="176" formatCode="0.0000_);[Red]\(0.0000\)"/>
    <numFmt numFmtId="177" formatCode="_ \¥* #,##0.00_ ;_ \¥* \-#,##0.00_ ;_ \¥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6"/>
      <color rgb="FF000000"/>
      <name val="方正小标宋简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b/>
      <sz val="9"/>
      <name val="宋体"/>
      <charset val="134"/>
    </font>
    <font>
      <sz val="10"/>
      <color theme="1"/>
      <name val="Arial Unicode MS"/>
      <charset val="134"/>
    </font>
    <font>
      <sz val="9"/>
      <name val="宋体"/>
      <charset val="134"/>
    </font>
    <font>
      <sz val="10"/>
      <name val="Arial Unicode MS"/>
      <charset val="134"/>
    </font>
    <font>
      <b/>
      <sz val="10"/>
      <name val="Arial Unicode MS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177" fontId="2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21" borderId="14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1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8" fillId="0" borderId="1" xfId="10" applyNumberFormat="1" applyFont="1" applyBorder="1" applyAlignment="1">
      <alignment horizontal="center" vertical="center" wrapText="1"/>
    </xf>
    <xf numFmtId="0" fontId="8" fillId="0" borderId="4" xfId="1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8" fillId="0" borderId="5" xfId="10" applyNumberFormat="1" applyFont="1" applyBorder="1" applyAlignment="1">
      <alignment horizontal="center" vertical="center" wrapText="1"/>
    </xf>
    <xf numFmtId="0" fontId="8" fillId="0" borderId="4" xfId="10" applyFont="1" applyBorder="1" applyAlignment="1">
      <alignment horizontal="center" vertical="center" wrapText="1"/>
    </xf>
    <xf numFmtId="176" fontId="8" fillId="0" borderId="4" xfId="10" applyNumberFormat="1" applyFont="1" applyFill="1" applyBorder="1" applyAlignment="1">
      <alignment horizontal="center" vertical="center" wrapText="1"/>
    </xf>
    <xf numFmtId="176" fontId="8" fillId="0" borderId="4" xfId="10" applyNumberFormat="1" applyFont="1" applyBorder="1" applyAlignment="1">
      <alignment horizontal="center" vertical="center" wrapText="1"/>
    </xf>
    <xf numFmtId="176" fontId="8" fillId="0" borderId="3" xfId="1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10" applyFont="1" applyBorder="1" applyAlignment="1">
      <alignment horizontal="center" vertical="center"/>
    </xf>
    <xf numFmtId="177" fontId="8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0" applyFont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10" applyFont="1" applyBorder="1" applyAlignment="1">
      <alignment horizontal="center" vertical="center" wrapText="1"/>
    </xf>
    <xf numFmtId="0" fontId="6" fillId="0" borderId="3" xfId="10" applyFont="1" applyBorder="1" applyAlignment="1">
      <alignment horizontal="center" vertical="center" wrapText="1"/>
    </xf>
    <xf numFmtId="0" fontId="6" fillId="0" borderId="5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left" vertical="center" wrapText="1"/>
    </xf>
    <xf numFmtId="0" fontId="8" fillId="0" borderId="3" xfId="10" applyFont="1" applyBorder="1" applyAlignment="1">
      <alignment horizontal="left" vertical="center" wrapText="1"/>
    </xf>
    <xf numFmtId="0" fontId="8" fillId="0" borderId="5" xfId="1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7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tabSelected="1" workbookViewId="0">
      <pane ySplit="18" topLeftCell="A19" activePane="bottomLeft" state="frozen"/>
      <selection/>
      <selection pane="bottomLeft" activeCell="E46" sqref="E46:K52"/>
    </sheetView>
  </sheetViews>
  <sheetFormatPr defaultColWidth="9" defaultRowHeight="16.5"/>
  <cols>
    <col min="1" max="1" width="26.7511111111111" customWidth="1"/>
    <col min="2" max="2" width="7.87555555555556" customWidth="1"/>
    <col min="3" max="13" width="7.62666666666667" customWidth="1"/>
    <col min="14" max="14" width="7.75111111111111" customWidth="1"/>
    <col min="15" max="15" width="8.37333333333333" customWidth="1"/>
  </cols>
  <sheetData>
    <row r="1" spans="1:1">
      <c r="A1" s="1" t="s">
        <v>0</v>
      </c>
    </row>
    <row r="2" ht="2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3">
      <c r="A3" s="3"/>
      <c r="B3" s="3"/>
      <c r="C3" s="3"/>
      <c r="D3" s="3"/>
      <c r="E3" s="3"/>
      <c r="F3" s="3"/>
      <c r="G3" s="28"/>
      <c r="H3" s="28"/>
      <c r="I3" s="28"/>
      <c r="J3" s="28"/>
      <c r="K3" s="28"/>
      <c r="L3" s="28"/>
      <c r="M3" s="28"/>
    </row>
    <row r="4" spans="1:15">
      <c r="A4" s="4" t="s">
        <v>2</v>
      </c>
      <c r="B4" s="4"/>
      <c r="C4" s="4"/>
      <c r="L4" s="30" t="s">
        <v>3</v>
      </c>
      <c r="M4" s="30"/>
      <c r="N4" s="30"/>
      <c r="O4" s="30"/>
    </row>
    <row r="5" spans="1:15">
      <c r="A5" s="5" t="s">
        <v>4</v>
      </c>
      <c r="B5" s="5" t="s">
        <v>5</v>
      </c>
      <c r="C5" s="5" t="s">
        <v>6</v>
      </c>
      <c r="D5" s="6" t="s">
        <v>7</v>
      </c>
      <c r="E5" s="29"/>
      <c r="F5" s="29"/>
      <c r="G5" s="29"/>
      <c r="H5" s="29"/>
      <c r="I5" s="29"/>
      <c r="J5" s="29"/>
      <c r="K5" s="29"/>
      <c r="L5" s="29"/>
      <c r="M5" s="32"/>
      <c r="N5" s="33" t="s">
        <v>8</v>
      </c>
      <c r="O5" s="33" t="s">
        <v>9</v>
      </c>
    </row>
    <row r="6" ht="17" customHeight="1" spans="1:15">
      <c r="A6" s="7"/>
      <c r="B6" s="7"/>
      <c r="C6" s="7"/>
      <c r="D6" s="8" t="s">
        <v>10</v>
      </c>
      <c r="E6" s="8"/>
      <c r="F6" s="8"/>
      <c r="G6" s="8"/>
      <c r="H6" s="8"/>
      <c r="I6" s="8" t="s">
        <v>11</v>
      </c>
      <c r="J6" s="8"/>
      <c r="K6" s="8"/>
      <c r="L6" s="8"/>
      <c r="M6" s="8"/>
      <c r="N6" s="34"/>
      <c r="O6" s="34"/>
    </row>
    <row r="7" ht="28" customHeight="1" spans="1:15">
      <c r="A7" s="7"/>
      <c r="B7" s="7"/>
      <c r="C7" s="9"/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8" t="s">
        <v>17</v>
      </c>
      <c r="J7" s="8" t="s">
        <v>18</v>
      </c>
      <c r="K7" s="8" t="s">
        <v>14</v>
      </c>
      <c r="L7" s="8" t="s">
        <v>19</v>
      </c>
      <c r="M7" s="8" t="s">
        <v>16</v>
      </c>
      <c r="N7" s="34"/>
      <c r="O7" s="34"/>
    </row>
    <row r="8" ht="17" customHeight="1" spans="1:15">
      <c r="A8" s="9"/>
      <c r="B8" s="9"/>
      <c r="C8" s="10" t="s">
        <v>20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  <c r="L8" s="10" t="s">
        <v>20</v>
      </c>
      <c r="M8" s="10" t="s">
        <v>20</v>
      </c>
      <c r="N8" s="35"/>
      <c r="O8" s="35"/>
    </row>
    <row r="9" ht="17" customHeight="1" spans="1:15">
      <c r="A9" s="8" t="s">
        <v>21</v>
      </c>
      <c r="B9" s="8"/>
      <c r="C9" s="8">
        <f t="shared" ref="C9:C18" si="0">D9+I9</f>
        <v>48674</v>
      </c>
      <c r="D9" s="8">
        <f t="shared" ref="D9:D18" si="1">E9+F9+G9+H9</f>
        <v>40626</v>
      </c>
      <c r="E9" s="8">
        <f>E10+E13+E16</f>
        <v>28435</v>
      </c>
      <c r="F9" s="8">
        <f>F10+F13+F16</f>
        <v>11279</v>
      </c>
      <c r="G9" s="8">
        <f>G10+G13+G16</f>
        <v>56</v>
      </c>
      <c r="H9" s="8">
        <f>H10+H13+H16</f>
        <v>856</v>
      </c>
      <c r="I9" s="8">
        <f t="shared" ref="I9:I18" si="2">J9+K9+L9+M9</f>
        <v>8048</v>
      </c>
      <c r="J9" s="8">
        <f>J10+J13+J16</f>
        <v>3905</v>
      </c>
      <c r="K9" s="8">
        <f>K10+K13+K16</f>
        <v>1270</v>
      </c>
      <c r="L9" s="8">
        <f>L10+L13+L16</f>
        <v>212</v>
      </c>
      <c r="M9" s="8">
        <f>M10+M13+M16</f>
        <v>2661</v>
      </c>
      <c r="N9" s="12"/>
      <c r="O9" s="36" t="s">
        <v>22</v>
      </c>
    </row>
    <row r="10" ht="18" customHeight="1" spans="1:15">
      <c r="A10" s="5" t="s">
        <v>23</v>
      </c>
      <c r="B10" s="11" t="s">
        <v>24</v>
      </c>
      <c r="C10" s="12">
        <f t="shared" si="0"/>
        <v>4453</v>
      </c>
      <c r="D10" s="12">
        <f t="shared" si="1"/>
        <v>2522</v>
      </c>
      <c r="E10" s="12">
        <v>2295</v>
      </c>
      <c r="F10" s="12">
        <v>217</v>
      </c>
      <c r="G10" s="12">
        <v>3</v>
      </c>
      <c r="H10" s="12">
        <v>7</v>
      </c>
      <c r="I10" s="12">
        <f t="shared" si="2"/>
        <v>1931</v>
      </c>
      <c r="J10" s="12">
        <v>631</v>
      </c>
      <c r="K10" s="12">
        <v>722</v>
      </c>
      <c r="L10" s="12">
        <v>212</v>
      </c>
      <c r="M10" s="12">
        <v>366</v>
      </c>
      <c r="N10" s="12"/>
      <c r="O10" s="37"/>
    </row>
    <row r="11" ht="18" customHeight="1" spans="1:15">
      <c r="A11" s="7"/>
      <c r="B11" s="13" t="s">
        <v>25</v>
      </c>
      <c r="C11" s="12">
        <f t="shared" si="0"/>
        <v>1216</v>
      </c>
      <c r="D11" s="12">
        <f t="shared" si="1"/>
        <v>57</v>
      </c>
      <c r="E11" s="12"/>
      <c r="F11" s="12">
        <v>50</v>
      </c>
      <c r="G11" s="12"/>
      <c r="H11" s="12">
        <v>7</v>
      </c>
      <c r="I11" s="12">
        <f t="shared" si="2"/>
        <v>1159</v>
      </c>
      <c r="J11" s="12"/>
      <c r="K11" s="12">
        <v>667</v>
      </c>
      <c r="L11" s="12">
        <v>133</v>
      </c>
      <c r="M11" s="12">
        <v>359</v>
      </c>
      <c r="N11" s="12"/>
      <c r="O11" s="37"/>
    </row>
    <row r="12" ht="18" customHeight="1" spans="1:15">
      <c r="A12" s="9"/>
      <c r="B12" s="13" t="s">
        <v>26</v>
      </c>
      <c r="C12" s="12">
        <f t="shared" si="0"/>
        <v>3237</v>
      </c>
      <c r="D12" s="12">
        <f t="shared" si="1"/>
        <v>2465</v>
      </c>
      <c r="E12" s="12">
        <v>2295</v>
      </c>
      <c r="F12" s="12">
        <v>167</v>
      </c>
      <c r="G12" s="12">
        <v>3</v>
      </c>
      <c r="H12" s="12"/>
      <c r="I12" s="12">
        <f t="shared" si="2"/>
        <v>772</v>
      </c>
      <c r="J12" s="12">
        <v>631</v>
      </c>
      <c r="K12" s="12">
        <v>55</v>
      </c>
      <c r="L12" s="12">
        <v>79</v>
      </c>
      <c r="M12" s="12">
        <v>7</v>
      </c>
      <c r="N12" s="12"/>
      <c r="O12" s="37"/>
    </row>
    <row r="13" ht="18" customHeight="1" spans="1:15">
      <c r="A13" s="5" t="s">
        <v>27</v>
      </c>
      <c r="B13" s="11" t="s">
        <v>24</v>
      </c>
      <c r="C13" s="12">
        <f t="shared" si="0"/>
        <v>32746</v>
      </c>
      <c r="D13" s="12">
        <f t="shared" si="1"/>
        <v>27487</v>
      </c>
      <c r="E13" s="12">
        <v>16560</v>
      </c>
      <c r="F13" s="12">
        <v>10200</v>
      </c>
      <c r="G13" s="12">
        <v>20</v>
      </c>
      <c r="H13" s="12">
        <v>707</v>
      </c>
      <c r="I13" s="12">
        <f t="shared" si="2"/>
        <v>5259</v>
      </c>
      <c r="J13" s="12">
        <v>3000</v>
      </c>
      <c r="K13" s="12">
        <v>330</v>
      </c>
      <c r="L13" s="12"/>
      <c r="M13" s="12">
        <v>1929</v>
      </c>
      <c r="N13" s="12"/>
      <c r="O13" s="37"/>
    </row>
    <row r="14" ht="18" customHeight="1" spans="1:15">
      <c r="A14" s="7"/>
      <c r="B14" s="13" t="s">
        <v>25</v>
      </c>
      <c r="C14" s="12">
        <f t="shared" si="0"/>
        <v>6010</v>
      </c>
      <c r="D14" s="12">
        <f t="shared" si="1"/>
        <v>1381</v>
      </c>
      <c r="E14" s="12"/>
      <c r="F14" s="12">
        <v>700</v>
      </c>
      <c r="G14" s="12">
        <v>20</v>
      </c>
      <c r="H14" s="12">
        <v>661</v>
      </c>
      <c r="I14" s="12">
        <f t="shared" si="2"/>
        <v>4629</v>
      </c>
      <c r="J14" s="12">
        <v>2867</v>
      </c>
      <c r="K14" s="12"/>
      <c r="L14" s="12"/>
      <c r="M14" s="12">
        <v>1762</v>
      </c>
      <c r="N14" s="12"/>
      <c r="O14" s="37"/>
    </row>
    <row r="15" ht="18" customHeight="1" spans="1:15">
      <c r="A15" s="9"/>
      <c r="B15" s="13" t="s">
        <v>26</v>
      </c>
      <c r="C15" s="12">
        <f t="shared" si="0"/>
        <v>26736</v>
      </c>
      <c r="D15" s="12">
        <f t="shared" si="1"/>
        <v>26106</v>
      </c>
      <c r="E15" s="12">
        <v>16560</v>
      </c>
      <c r="F15" s="12">
        <v>9500</v>
      </c>
      <c r="G15" s="12"/>
      <c r="H15" s="12">
        <v>46</v>
      </c>
      <c r="I15" s="12">
        <f t="shared" si="2"/>
        <v>630</v>
      </c>
      <c r="J15" s="12">
        <v>133</v>
      </c>
      <c r="K15" s="12">
        <v>330</v>
      </c>
      <c r="L15" s="12"/>
      <c r="M15" s="12">
        <v>167</v>
      </c>
      <c r="N15" s="12"/>
      <c r="O15" s="37"/>
    </row>
    <row r="16" ht="18" customHeight="1" spans="1:15">
      <c r="A16" s="5" t="s">
        <v>28</v>
      </c>
      <c r="B16" s="11" t="s">
        <v>24</v>
      </c>
      <c r="C16" s="12">
        <f t="shared" si="0"/>
        <v>11475</v>
      </c>
      <c r="D16" s="12">
        <f t="shared" si="1"/>
        <v>10617</v>
      </c>
      <c r="E16" s="12">
        <v>9580</v>
      </c>
      <c r="F16" s="12">
        <v>862</v>
      </c>
      <c r="G16" s="12">
        <v>33</v>
      </c>
      <c r="H16" s="12">
        <v>142</v>
      </c>
      <c r="I16" s="12">
        <f t="shared" si="2"/>
        <v>858</v>
      </c>
      <c r="J16" s="12">
        <v>274</v>
      </c>
      <c r="K16" s="12">
        <v>218</v>
      </c>
      <c r="L16" s="12"/>
      <c r="M16" s="12">
        <v>366</v>
      </c>
      <c r="N16" s="12"/>
      <c r="O16" s="37"/>
    </row>
    <row r="17" ht="18" customHeight="1" spans="1:15">
      <c r="A17" s="7"/>
      <c r="B17" s="13" t="s">
        <v>25</v>
      </c>
      <c r="C17" s="12">
        <f t="shared" si="0"/>
        <v>810</v>
      </c>
      <c r="D17" s="12">
        <f t="shared" si="1"/>
        <v>275</v>
      </c>
      <c r="E17" s="12"/>
      <c r="F17" s="12">
        <v>129</v>
      </c>
      <c r="G17" s="12">
        <v>6</v>
      </c>
      <c r="H17" s="12">
        <v>140</v>
      </c>
      <c r="I17" s="12">
        <f t="shared" si="2"/>
        <v>535</v>
      </c>
      <c r="J17" s="12">
        <v>155</v>
      </c>
      <c r="K17" s="12">
        <v>18</v>
      </c>
      <c r="L17" s="12"/>
      <c r="M17" s="12">
        <v>362</v>
      </c>
      <c r="N17" s="12"/>
      <c r="O17" s="37"/>
    </row>
    <row r="18" ht="18" customHeight="1" spans="1:15">
      <c r="A18" s="9"/>
      <c r="B18" s="13" t="s">
        <v>26</v>
      </c>
      <c r="C18" s="12">
        <f t="shared" si="0"/>
        <v>10665</v>
      </c>
      <c r="D18" s="12">
        <f t="shared" si="1"/>
        <v>10342</v>
      </c>
      <c r="E18" s="12">
        <v>9580</v>
      </c>
      <c r="F18" s="12">
        <v>733</v>
      </c>
      <c r="G18" s="12">
        <v>27</v>
      </c>
      <c r="H18" s="12">
        <v>2</v>
      </c>
      <c r="I18" s="12">
        <f t="shared" si="2"/>
        <v>323</v>
      </c>
      <c r="J18" s="12">
        <v>119</v>
      </c>
      <c r="K18" s="12">
        <v>200</v>
      </c>
      <c r="L18" s="12"/>
      <c r="M18" s="12">
        <v>4</v>
      </c>
      <c r="N18" s="12"/>
      <c r="O18" s="38"/>
    </row>
    <row r="19" ht="17" customHeight="1" spans="1:15">
      <c r="A19" s="8" t="s">
        <v>29</v>
      </c>
      <c r="B19" s="8" t="s">
        <v>12</v>
      </c>
      <c r="C19" s="8">
        <f>C20+C21</f>
        <v>3449</v>
      </c>
      <c r="D19" s="8">
        <f>D20+D21</f>
        <v>2515</v>
      </c>
      <c r="E19" s="8">
        <f>E20+E21</f>
        <v>2295</v>
      </c>
      <c r="F19" s="8">
        <f t="shared" ref="F19:O19" si="3">F20+F21</f>
        <v>217</v>
      </c>
      <c r="G19" s="8">
        <f t="shared" si="3"/>
        <v>3</v>
      </c>
      <c r="H19" s="8">
        <f t="shared" si="3"/>
        <v>0</v>
      </c>
      <c r="I19" s="8">
        <f t="shared" si="3"/>
        <v>934</v>
      </c>
      <c r="J19" s="8">
        <f t="shared" si="3"/>
        <v>0</v>
      </c>
      <c r="K19" s="8">
        <f t="shared" si="3"/>
        <v>722</v>
      </c>
      <c r="L19" s="8">
        <f t="shared" si="3"/>
        <v>212</v>
      </c>
      <c r="M19" s="8">
        <f t="shared" si="3"/>
        <v>0</v>
      </c>
      <c r="N19" s="12"/>
      <c r="O19" s="39"/>
    </row>
    <row r="20" ht="17" customHeight="1" spans="1:15">
      <c r="A20" s="14" t="s">
        <v>30</v>
      </c>
      <c r="B20" s="13" t="s">
        <v>25</v>
      </c>
      <c r="C20" s="12">
        <f>D20+I20</f>
        <v>850</v>
      </c>
      <c r="D20" s="12">
        <f>E20+F20+G20+H20</f>
        <v>50</v>
      </c>
      <c r="E20" s="12"/>
      <c r="F20" s="12">
        <v>50</v>
      </c>
      <c r="G20" s="12"/>
      <c r="H20" s="12"/>
      <c r="I20" s="12">
        <f>J20+K20+L20+M20</f>
        <v>800</v>
      </c>
      <c r="J20" s="12"/>
      <c r="K20" s="12">
        <v>667</v>
      </c>
      <c r="L20" s="12">
        <v>133</v>
      </c>
      <c r="M20" s="12"/>
      <c r="N20" s="12"/>
      <c r="O20" s="39"/>
    </row>
    <row r="21" ht="17" customHeight="1" spans="1:15">
      <c r="A21" s="15"/>
      <c r="B21" s="13" t="s">
        <v>26</v>
      </c>
      <c r="C21" s="12">
        <f>D21+I21</f>
        <v>2599</v>
      </c>
      <c r="D21" s="12">
        <f>E21+F21+G21+H21</f>
        <v>2465</v>
      </c>
      <c r="E21" s="12">
        <v>2295</v>
      </c>
      <c r="F21" s="12">
        <v>167</v>
      </c>
      <c r="G21" s="12">
        <v>3</v>
      </c>
      <c r="H21" s="12"/>
      <c r="I21" s="12">
        <f>J21+K21+L21+M21</f>
        <v>134</v>
      </c>
      <c r="J21" s="12"/>
      <c r="K21" s="12">
        <v>55</v>
      </c>
      <c r="L21" s="12">
        <v>79</v>
      </c>
      <c r="M21" s="12"/>
      <c r="N21" s="12"/>
      <c r="O21" s="39"/>
    </row>
    <row r="22" ht="17" customHeight="1" spans="1:15">
      <c r="A22" s="8" t="s">
        <v>31</v>
      </c>
      <c r="B22" s="8" t="s">
        <v>12</v>
      </c>
      <c r="C22" s="8">
        <f t="shared" ref="C22:O22" si="4">C23+C24+C25+C26+C27+C28+C29+C30+C31+C32+C33+C34+C35+C36+C37+C38+C39+C40+C41+C42+C43+C44</f>
        <v>25410</v>
      </c>
      <c r="D22" s="8">
        <f t="shared" si="4"/>
        <v>25080</v>
      </c>
      <c r="E22" s="8">
        <f t="shared" si="4"/>
        <v>16560</v>
      </c>
      <c r="F22" s="8">
        <f t="shared" si="4"/>
        <v>8520</v>
      </c>
      <c r="G22" s="8">
        <f t="shared" si="4"/>
        <v>20</v>
      </c>
      <c r="H22" s="8">
        <f t="shared" si="4"/>
        <v>0</v>
      </c>
      <c r="I22" s="8">
        <f t="shared" si="4"/>
        <v>330</v>
      </c>
      <c r="J22" s="8">
        <f t="shared" si="4"/>
        <v>0</v>
      </c>
      <c r="K22" s="8">
        <f t="shared" si="4"/>
        <v>330</v>
      </c>
      <c r="L22" s="8">
        <f t="shared" si="4"/>
        <v>0</v>
      </c>
      <c r="M22" s="8">
        <f t="shared" si="4"/>
        <v>0</v>
      </c>
      <c r="N22" s="12"/>
      <c r="O22" s="39"/>
    </row>
    <row r="23" ht="17" customHeight="1" spans="1:15">
      <c r="A23" s="16" t="s">
        <v>32</v>
      </c>
      <c r="B23" s="17" t="s">
        <v>26</v>
      </c>
      <c r="C23" s="18">
        <f t="shared" ref="C23:C44" si="5">D23+I23</f>
        <v>4790</v>
      </c>
      <c r="D23" s="18">
        <f t="shared" ref="D23:D38" si="6">E23+F23+G23+H23</f>
        <v>4590</v>
      </c>
      <c r="E23" s="18">
        <v>2800</v>
      </c>
      <c r="F23" s="18">
        <v>1790</v>
      </c>
      <c r="G23" s="18"/>
      <c r="H23" s="18"/>
      <c r="I23" s="18">
        <f>J23+K23+L23+M23</f>
        <v>200</v>
      </c>
      <c r="J23" s="20"/>
      <c r="K23" s="18">
        <v>200</v>
      </c>
      <c r="L23" s="18"/>
      <c r="M23" s="18"/>
      <c r="N23" s="12"/>
      <c r="O23" s="39"/>
    </row>
    <row r="24" ht="17" customHeight="1" spans="1:15">
      <c r="A24" s="19"/>
      <c r="B24" s="20" t="s">
        <v>25</v>
      </c>
      <c r="C24" s="18"/>
      <c r="D24" s="18"/>
      <c r="E24" s="18"/>
      <c r="F24" s="18"/>
      <c r="G24" s="18"/>
      <c r="H24" s="18"/>
      <c r="I24" s="18"/>
      <c r="J24" s="20"/>
      <c r="K24" s="18"/>
      <c r="L24" s="18"/>
      <c r="M24" s="18"/>
      <c r="N24" s="12"/>
      <c r="O24" s="39"/>
    </row>
    <row r="25" ht="17" customHeight="1" spans="1:15">
      <c r="A25" s="21" t="s">
        <v>33</v>
      </c>
      <c r="B25" s="17" t="s">
        <v>26</v>
      </c>
      <c r="C25" s="18">
        <f t="shared" si="5"/>
        <v>1930</v>
      </c>
      <c r="D25" s="18">
        <f t="shared" si="6"/>
        <v>1800</v>
      </c>
      <c r="E25" s="18">
        <v>800</v>
      </c>
      <c r="F25" s="18">
        <v>1000</v>
      </c>
      <c r="G25" s="18"/>
      <c r="H25" s="18"/>
      <c r="I25" s="18">
        <f>J25+K25+L25+M25</f>
        <v>130</v>
      </c>
      <c r="J25" s="20"/>
      <c r="K25" s="18">
        <v>130</v>
      </c>
      <c r="L25" s="18"/>
      <c r="M25" s="18"/>
      <c r="N25" s="12"/>
      <c r="O25" s="39"/>
    </row>
    <row r="26" ht="17" customHeight="1" spans="1:15">
      <c r="A26" s="21"/>
      <c r="B26" s="20" t="s">
        <v>25</v>
      </c>
      <c r="C26" s="18"/>
      <c r="D26" s="18"/>
      <c r="E26" s="18"/>
      <c r="F26" s="18"/>
      <c r="G26" s="18"/>
      <c r="H26" s="18"/>
      <c r="I26" s="18"/>
      <c r="J26" s="20"/>
      <c r="K26" s="18"/>
      <c r="L26" s="18"/>
      <c r="M26" s="18"/>
      <c r="N26" s="12"/>
      <c r="O26" s="39"/>
    </row>
    <row r="27" ht="17" customHeight="1" spans="1:15">
      <c r="A27" s="22" t="s">
        <v>34</v>
      </c>
      <c r="B27" s="20" t="s">
        <v>26</v>
      </c>
      <c r="C27" s="18">
        <f t="shared" si="5"/>
        <v>4800</v>
      </c>
      <c r="D27" s="18">
        <f t="shared" si="6"/>
        <v>4800</v>
      </c>
      <c r="E27" s="18">
        <v>3000</v>
      </c>
      <c r="F27" s="18">
        <v>1800</v>
      </c>
      <c r="G27" s="18"/>
      <c r="H27" s="18"/>
      <c r="I27" s="18"/>
      <c r="J27" s="20"/>
      <c r="K27" s="18"/>
      <c r="L27" s="18"/>
      <c r="M27" s="18"/>
      <c r="N27" s="12"/>
      <c r="O27" s="39"/>
    </row>
    <row r="28" ht="17" customHeight="1" spans="1:15">
      <c r="A28" s="22"/>
      <c r="B28" s="20" t="s">
        <v>25</v>
      </c>
      <c r="C28" s="18"/>
      <c r="D28" s="18"/>
      <c r="E28" s="18"/>
      <c r="F28" s="18"/>
      <c r="G28" s="18">
        <v>10</v>
      </c>
      <c r="H28" s="18"/>
      <c r="I28" s="18"/>
      <c r="J28" s="20"/>
      <c r="K28" s="18"/>
      <c r="L28" s="18"/>
      <c r="M28" s="18"/>
      <c r="N28" s="12"/>
      <c r="O28" s="39"/>
    </row>
    <row r="29" ht="17" customHeight="1" spans="1:15">
      <c r="A29" s="22" t="s">
        <v>35</v>
      </c>
      <c r="B29" s="20" t="s">
        <v>26</v>
      </c>
      <c r="C29" s="18">
        <f t="shared" si="5"/>
        <v>4910</v>
      </c>
      <c r="D29" s="18">
        <f t="shared" si="6"/>
        <v>4910</v>
      </c>
      <c r="E29" s="18">
        <v>3260</v>
      </c>
      <c r="F29" s="18">
        <v>1650</v>
      </c>
      <c r="G29" s="18"/>
      <c r="H29" s="18"/>
      <c r="I29" s="18"/>
      <c r="J29" s="20"/>
      <c r="K29" s="18"/>
      <c r="L29" s="18"/>
      <c r="M29" s="18"/>
      <c r="N29" s="12"/>
      <c r="O29" s="39"/>
    </row>
    <row r="30" ht="17" customHeight="1" spans="1:15">
      <c r="A30" s="22"/>
      <c r="B30" s="20" t="s">
        <v>25</v>
      </c>
      <c r="C30" s="18"/>
      <c r="D30" s="18"/>
      <c r="E30" s="18"/>
      <c r="F30" s="18"/>
      <c r="G30" s="18">
        <v>10</v>
      </c>
      <c r="H30" s="18"/>
      <c r="I30" s="18"/>
      <c r="J30" s="20"/>
      <c r="K30" s="18"/>
      <c r="L30" s="18"/>
      <c r="M30" s="18"/>
      <c r="N30" s="12"/>
      <c r="O30" s="39"/>
    </row>
    <row r="31" ht="17" customHeight="1" spans="1:15">
      <c r="A31" s="22" t="s">
        <v>36</v>
      </c>
      <c r="B31" s="20" t="s">
        <v>26</v>
      </c>
      <c r="C31" s="18">
        <f t="shared" si="5"/>
        <v>1920</v>
      </c>
      <c r="D31" s="18">
        <f t="shared" si="6"/>
        <v>1920</v>
      </c>
      <c r="E31" s="18">
        <v>1200</v>
      </c>
      <c r="F31" s="18">
        <v>720</v>
      </c>
      <c r="G31" s="18"/>
      <c r="H31" s="18"/>
      <c r="I31" s="18"/>
      <c r="J31" s="20"/>
      <c r="K31" s="18"/>
      <c r="L31" s="18"/>
      <c r="M31" s="18"/>
      <c r="N31" s="12"/>
      <c r="O31" s="39"/>
    </row>
    <row r="32" ht="17" customHeight="1" spans="1:15">
      <c r="A32" s="22"/>
      <c r="B32" s="20" t="s">
        <v>25</v>
      </c>
      <c r="C32" s="18"/>
      <c r="D32" s="18"/>
      <c r="E32" s="18"/>
      <c r="F32" s="18"/>
      <c r="G32" s="18"/>
      <c r="H32" s="18"/>
      <c r="I32" s="18"/>
      <c r="J32" s="20"/>
      <c r="K32" s="18"/>
      <c r="L32" s="18"/>
      <c r="M32" s="18"/>
      <c r="N32" s="12"/>
      <c r="O32" s="39"/>
    </row>
    <row r="33" ht="17" customHeight="1" spans="1:15">
      <c r="A33" s="23" t="s">
        <v>37</v>
      </c>
      <c r="B33" s="20" t="s">
        <v>26</v>
      </c>
      <c r="C33" s="18">
        <f t="shared" si="5"/>
        <v>950</v>
      </c>
      <c r="D33" s="18">
        <f t="shared" si="6"/>
        <v>950</v>
      </c>
      <c r="E33" s="18">
        <v>600</v>
      </c>
      <c r="F33" s="18">
        <v>350</v>
      </c>
      <c r="G33" s="18"/>
      <c r="H33" s="18"/>
      <c r="I33" s="18"/>
      <c r="J33" s="20"/>
      <c r="K33" s="18"/>
      <c r="L33" s="18"/>
      <c r="M33" s="18"/>
      <c r="N33" s="12"/>
      <c r="O33" s="39"/>
    </row>
    <row r="34" ht="17" customHeight="1" spans="1:15">
      <c r="A34" s="19"/>
      <c r="B34" s="20" t="s">
        <v>25</v>
      </c>
      <c r="C34" s="18"/>
      <c r="D34" s="18"/>
      <c r="E34" s="18"/>
      <c r="F34" s="18"/>
      <c r="G34" s="18"/>
      <c r="H34" s="18"/>
      <c r="I34" s="18"/>
      <c r="J34" s="20"/>
      <c r="K34" s="18"/>
      <c r="L34" s="18"/>
      <c r="M34" s="18"/>
      <c r="N34" s="12"/>
      <c r="O34" s="39"/>
    </row>
    <row r="35" ht="17" customHeight="1" spans="1:15">
      <c r="A35" s="22" t="s">
        <v>38</v>
      </c>
      <c r="B35" s="20" t="s">
        <v>26</v>
      </c>
      <c r="C35" s="18">
        <f t="shared" si="5"/>
        <v>520</v>
      </c>
      <c r="D35" s="18">
        <f t="shared" si="6"/>
        <v>520</v>
      </c>
      <c r="E35" s="18">
        <v>300</v>
      </c>
      <c r="F35" s="18">
        <v>220</v>
      </c>
      <c r="G35" s="18"/>
      <c r="H35" s="18"/>
      <c r="I35" s="18"/>
      <c r="J35" s="20"/>
      <c r="K35" s="18"/>
      <c r="L35" s="18"/>
      <c r="M35" s="18"/>
      <c r="N35" s="12"/>
      <c r="O35" s="39"/>
    </row>
    <row r="36" ht="17" customHeight="1" spans="1:15">
      <c r="A36" s="22"/>
      <c r="B36" s="20" t="s">
        <v>25</v>
      </c>
      <c r="C36" s="18"/>
      <c r="D36" s="18"/>
      <c r="E36" s="18"/>
      <c r="F36" s="18"/>
      <c r="G36" s="18"/>
      <c r="H36" s="18"/>
      <c r="I36" s="18"/>
      <c r="J36" s="20"/>
      <c r="K36" s="18"/>
      <c r="L36" s="18"/>
      <c r="M36" s="18"/>
      <c r="N36" s="12"/>
      <c r="O36" s="39"/>
    </row>
    <row r="37" ht="17" customHeight="1" spans="1:15">
      <c r="A37" s="22" t="s">
        <v>39</v>
      </c>
      <c r="B37" s="20" t="s">
        <v>26</v>
      </c>
      <c r="C37" s="18">
        <f t="shared" si="5"/>
        <v>1460</v>
      </c>
      <c r="D37" s="18">
        <f t="shared" si="6"/>
        <v>1460</v>
      </c>
      <c r="E37" s="18">
        <v>1000</v>
      </c>
      <c r="F37" s="18">
        <v>460</v>
      </c>
      <c r="G37" s="18"/>
      <c r="H37" s="18"/>
      <c r="I37" s="18"/>
      <c r="J37" s="20"/>
      <c r="K37" s="18"/>
      <c r="L37" s="18"/>
      <c r="M37" s="18"/>
      <c r="N37" s="12"/>
      <c r="O37" s="39"/>
    </row>
    <row r="38" ht="17" customHeight="1" spans="1:15">
      <c r="A38" s="22"/>
      <c r="B38" s="20" t="s">
        <v>25</v>
      </c>
      <c r="C38" s="18"/>
      <c r="D38" s="18"/>
      <c r="E38" s="18"/>
      <c r="F38" s="18"/>
      <c r="G38" s="18"/>
      <c r="H38" s="18"/>
      <c r="I38" s="18"/>
      <c r="J38" s="20"/>
      <c r="K38" s="18"/>
      <c r="L38" s="18"/>
      <c r="M38" s="18"/>
      <c r="N38" s="12"/>
      <c r="O38" s="39"/>
    </row>
    <row r="39" ht="17" customHeight="1" spans="1:15">
      <c r="A39" s="22" t="s">
        <v>40</v>
      </c>
      <c r="B39" s="20" t="s">
        <v>26</v>
      </c>
      <c r="C39" s="18">
        <f t="shared" si="5"/>
        <v>1260</v>
      </c>
      <c r="D39" s="18">
        <f>E39+F39+G39+H39</f>
        <v>1260</v>
      </c>
      <c r="E39" s="18">
        <v>1000</v>
      </c>
      <c r="F39" s="18">
        <v>260</v>
      </c>
      <c r="G39" s="18"/>
      <c r="H39" s="18"/>
      <c r="I39" s="18"/>
      <c r="J39" s="20"/>
      <c r="K39" s="18"/>
      <c r="L39" s="18"/>
      <c r="M39" s="18"/>
      <c r="N39" s="12"/>
      <c r="O39" s="39"/>
    </row>
    <row r="40" ht="17" customHeight="1" spans="1:15">
      <c r="A40" s="22"/>
      <c r="B40" s="20" t="s">
        <v>25</v>
      </c>
      <c r="C40" s="18"/>
      <c r="D40" s="18"/>
      <c r="E40" s="18"/>
      <c r="F40" s="18"/>
      <c r="G40" s="18"/>
      <c r="H40" s="18"/>
      <c r="I40" s="18"/>
      <c r="J40" s="20"/>
      <c r="K40" s="18"/>
      <c r="L40" s="18"/>
      <c r="M40" s="18"/>
      <c r="N40" s="12"/>
      <c r="O40" s="39"/>
    </row>
    <row r="41" ht="17" customHeight="1" spans="1:15">
      <c r="A41" s="22" t="s">
        <v>41</v>
      </c>
      <c r="B41" s="20" t="s">
        <v>26</v>
      </c>
      <c r="C41" s="18">
        <f t="shared" si="5"/>
        <v>2570</v>
      </c>
      <c r="D41" s="18">
        <f>E41+F41+G41+H41</f>
        <v>2570</v>
      </c>
      <c r="E41" s="18">
        <v>2300</v>
      </c>
      <c r="F41" s="18">
        <v>270</v>
      </c>
      <c r="G41" s="18"/>
      <c r="H41" s="18"/>
      <c r="I41" s="18"/>
      <c r="J41" s="20"/>
      <c r="K41" s="18"/>
      <c r="L41" s="18"/>
      <c r="M41" s="18"/>
      <c r="N41" s="12"/>
      <c r="O41" s="39"/>
    </row>
    <row r="42" ht="17" customHeight="1" spans="1:15">
      <c r="A42" s="22"/>
      <c r="B42" s="20" t="s">
        <v>25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2"/>
      <c r="O42" s="39"/>
    </row>
    <row r="43" ht="17" customHeight="1" spans="1:15">
      <c r="A43" s="22" t="s">
        <v>42</v>
      </c>
      <c r="B43" s="20" t="s">
        <v>26</v>
      </c>
      <c r="C43" s="18">
        <f t="shared" si="5"/>
        <v>300</v>
      </c>
      <c r="D43" s="18">
        <f>E43+F43+G43+H43</f>
        <v>300</v>
      </c>
      <c r="E43" s="18">
        <v>300</v>
      </c>
      <c r="F43" s="18"/>
      <c r="G43" s="18"/>
      <c r="H43" s="18"/>
      <c r="I43" s="18"/>
      <c r="J43" s="18"/>
      <c r="K43" s="18"/>
      <c r="L43" s="18"/>
      <c r="M43" s="18"/>
      <c r="N43" s="12"/>
      <c r="O43" s="39"/>
    </row>
    <row r="44" ht="17" customHeight="1" spans="1:15">
      <c r="A44" s="22"/>
      <c r="B44" s="20" t="s">
        <v>25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2"/>
      <c r="O44" s="39"/>
    </row>
    <row r="45" ht="17" customHeight="1" spans="1:15">
      <c r="A45" s="24" t="s">
        <v>43</v>
      </c>
      <c r="B45" s="8" t="s">
        <v>12</v>
      </c>
      <c r="C45" s="24">
        <f>C46+C47+C48+C49+C50+C51+C52+C53</f>
        <v>10693</v>
      </c>
      <c r="D45" s="24">
        <f>D46+D47+D48+D49+D50+D51+D52+D53</f>
        <v>10475</v>
      </c>
      <c r="E45" s="24">
        <f>E46+E47+E48+E49+E50+E51+E52+E53</f>
        <v>9580</v>
      </c>
      <c r="F45" s="24">
        <f t="shared" ref="F45:O45" si="7">F46+F47+F48+F49+F50+F51+F52+F53</f>
        <v>862</v>
      </c>
      <c r="G45" s="24">
        <f t="shared" si="7"/>
        <v>33</v>
      </c>
      <c r="H45" s="24">
        <f t="shared" si="7"/>
        <v>0</v>
      </c>
      <c r="I45" s="24">
        <f t="shared" si="7"/>
        <v>218</v>
      </c>
      <c r="J45" s="24">
        <f t="shared" si="7"/>
        <v>0</v>
      </c>
      <c r="K45" s="24">
        <f t="shared" si="7"/>
        <v>218</v>
      </c>
      <c r="L45" s="24">
        <f t="shared" si="7"/>
        <v>0</v>
      </c>
      <c r="M45" s="24">
        <f t="shared" si="7"/>
        <v>0</v>
      </c>
      <c r="N45" s="12"/>
      <c r="O45" s="39"/>
    </row>
    <row r="46" ht="17" customHeight="1" spans="1:15">
      <c r="A46" s="25" t="s">
        <v>44</v>
      </c>
      <c r="B46" s="20" t="s">
        <v>26</v>
      </c>
      <c r="C46" s="18">
        <f t="shared" ref="C46:C53" si="8">D46+I46</f>
        <v>600</v>
      </c>
      <c r="D46" s="18">
        <f t="shared" ref="D46:D53" si="9">E46+F46+G46+H46</f>
        <v>600</v>
      </c>
      <c r="E46" s="18">
        <v>600</v>
      </c>
      <c r="F46" s="18"/>
      <c r="G46" s="18"/>
      <c r="H46" s="18"/>
      <c r="I46" s="18"/>
      <c r="J46" s="18"/>
      <c r="K46" s="18"/>
      <c r="L46" s="31"/>
      <c r="M46" s="31"/>
      <c r="N46" s="12"/>
      <c r="O46" s="39"/>
    </row>
    <row r="47" ht="17" customHeight="1" spans="1:15">
      <c r="A47" s="25"/>
      <c r="B47" s="20" t="s">
        <v>25</v>
      </c>
      <c r="C47" s="18"/>
      <c r="D47" s="18"/>
      <c r="E47" s="18"/>
      <c r="F47" s="18"/>
      <c r="G47" s="18"/>
      <c r="H47" s="18"/>
      <c r="I47" s="18"/>
      <c r="J47" s="18"/>
      <c r="K47" s="18"/>
      <c r="L47" s="31"/>
      <c r="M47" s="31"/>
      <c r="N47" s="12"/>
      <c r="O47" s="39"/>
    </row>
    <row r="48" ht="17" customHeight="1" spans="1:15">
      <c r="A48" s="26" t="s">
        <v>45</v>
      </c>
      <c r="B48" s="20" t="s">
        <v>26</v>
      </c>
      <c r="C48" s="18">
        <f t="shared" si="8"/>
        <v>8940</v>
      </c>
      <c r="D48" s="18">
        <f t="shared" si="9"/>
        <v>8740</v>
      </c>
      <c r="E48" s="18">
        <v>7980</v>
      </c>
      <c r="F48" s="18">
        <v>733</v>
      </c>
      <c r="G48" s="18">
        <v>27</v>
      </c>
      <c r="H48" s="18"/>
      <c r="I48" s="18">
        <f>J48+K48+L48+M48</f>
        <v>200</v>
      </c>
      <c r="J48" s="18"/>
      <c r="K48" s="18">
        <v>200</v>
      </c>
      <c r="L48" s="31"/>
      <c r="M48" s="31"/>
      <c r="N48" s="12"/>
      <c r="O48" s="39"/>
    </row>
    <row r="49" ht="17" customHeight="1" spans="1:15">
      <c r="A49" s="26"/>
      <c r="B49" s="20" t="s">
        <v>25</v>
      </c>
      <c r="C49" s="18">
        <f t="shared" si="8"/>
        <v>153</v>
      </c>
      <c r="D49" s="18">
        <f t="shared" si="9"/>
        <v>135</v>
      </c>
      <c r="E49" s="18"/>
      <c r="F49" s="18">
        <v>129</v>
      </c>
      <c r="G49" s="18">
        <v>6</v>
      </c>
      <c r="H49" s="18"/>
      <c r="I49" s="18">
        <f>J49+K49+L49+M49</f>
        <v>18</v>
      </c>
      <c r="J49" s="18"/>
      <c r="K49" s="18">
        <v>18</v>
      </c>
      <c r="L49" s="31"/>
      <c r="M49" s="31"/>
      <c r="N49" s="12">
        <v>30000</v>
      </c>
      <c r="O49" s="39"/>
    </row>
    <row r="50" ht="17" customHeight="1" spans="1:15">
      <c r="A50" s="26" t="s">
        <v>46</v>
      </c>
      <c r="B50" s="20" t="s">
        <v>26</v>
      </c>
      <c r="C50" s="18">
        <f t="shared" si="8"/>
        <v>500</v>
      </c>
      <c r="D50" s="18">
        <f t="shared" si="9"/>
        <v>500</v>
      </c>
      <c r="E50" s="18">
        <v>500</v>
      </c>
      <c r="F50" s="18"/>
      <c r="G50" s="18"/>
      <c r="H50" s="18"/>
      <c r="I50" s="18"/>
      <c r="J50" s="18"/>
      <c r="K50" s="18"/>
      <c r="L50" s="31"/>
      <c r="M50" s="31"/>
      <c r="N50" s="12"/>
      <c r="O50" s="39"/>
    </row>
    <row r="51" ht="17" customHeight="1" spans="1:15">
      <c r="A51" s="26"/>
      <c r="B51" s="20" t="s">
        <v>25</v>
      </c>
      <c r="C51" s="18"/>
      <c r="D51" s="18"/>
      <c r="E51" s="18"/>
      <c r="F51" s="18"/>
      <c r="G51" s="18"/>
      <c r="H51" s="18"/>
      <c r="I51" s="18"/>
      <c r="J51" s="18"/>
      <c r="K51" s="18"/>
      <c r="L51" s="31"/>
      <c r="M51" s="31"/>
      <c r="N51" s="12"/>
      <c r="O51" s="39"/>
    </row>
    <row r="52" ht="17" customHeight="1" spans="1:15">
      <c r="A52" s="26" t="s">
        <v>47</v>
      </c>
      <c r="B52" s="20" t="s">
        <v>26</v>
      </c>
      <c r="C52" s="18">
        <f t="shared" si="8"/>
        <v>500</v>
      </c>
      <c r="D52" s="18">
        <f t="shared" si="9"/>
        <v>500</v>
      </c>
      <c r="E52" s="18">
        <v>500</v>
      </c>
      <c r="F52" s="18"/>
      <c r="G52" s="18"/>
      <c r="H52" s="18"/>
      <c r="I52" s="18"/>
      <c r="J52" s="18"/>
      <c r="K52" s="18"/>
      <c r="L52" s="31"/>
      <c r="M52" s="31"/>
      <c r="N52" s="12"/>
      <c r="O52" s="39"/>
    </row>
    <row r="53" ht="17" customHeight="1" spans="1:15">
      <c r="A53" s="26"/>
      <c r="B53" s="20" t="s">
        <v>25</v>
      </c>
      <c r="C53" s="18"/>
      <c r="D53" s="18"/>
      <c r="E53" s="20"/>
      <c r="F53" s="20"/>
      <c r="G53" s="20"/>
      <c r="H53" s="20"/>
      <c r="I53" s="18"/>
      <c r="J53" s="20"/>
      <c r="K53" s="20"/>
      <c r="L53" s="31"/>
      <c r="M53" s="31"/>
      <c r="N53" s="12"/>
      <c r="O53" s="39"/>
    </row>
    <row r="54" ht="21" customHeight="1" spans="1:1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40"/>
    </row>
    <row r="55" spans="14:14">
      <c r="N55" s="40"/>
    </row>
    <row r="56" spans="14:14">
      <c r="N56" s="40"/>
    </row>
  </sheetData>
  <mergeCells count="33">
    <mergeCell ref="A2:O2"/>
    <mergeCell ref="G3:M3"/>
    <mergeCell ref="A4:C4"/>
    <mergeCell ref="L4:O4"/>
    <mergeCell ref="D5:M5"/>
    <mergeCell ref="D6:H6"/>
    <mergeCell ref="I6:M6"/>
    <mergeCell ref="A9:B9"/>
    <mergeCell ref="A5:A8"/>
    <mergeCell ref="A10:A12"/>
    <mergeCell ref="A13:A15"/>
    <mergeCell ref="A16:A18"/>
    <mergeCell ref="A20:A21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6:A47"/>
    <mergeCell ref="A48:A49"/>
    <mergeCell ref="A50:A51"/>
    <mergeCell ref="A52:A53"/>
    <mergeCell ref="B5:B8"/>
    <mergeCell ref="C5:C7"/>
    <mergeCell ref="N5:N8"/>
    <mergeCell ref="O5:O8"/>
    <mergeCell ref="O9:O18"/>
  </mergeCells>
  <pageMargins left="0.751388888888889" right="0.554861111111111" top="0.60625" bottom="0.802777777777778" header="0.5" footer="0.5"/>
  <pageSetup paperSize="9" scale="49" fitToHeight="0" orientation="landscape" horizontalDpi="600"/>
  <headerFooter>
    <oddFooter>&amp;C第 &amp;P 页，共 &amp;N 页</oddFooter>
  </headerFooter>
  <ignoredErrors>
    <ignoredError sqref="C19: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2025确定版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jmlgf59</cp:lastModifiedBy>
  <dcterms:created xsi:type="dcterms:W3CDTF">2016-04-26T14:09:00Z</dcterms:created>
  <cp:lastPrinted>2020-04-08T10:57:00Z</cp:lastPrinted>
  <dcterms:modified xsi:type="dcterms:W3CDTF">2025-03-04T10:54:13Z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2052-11.1.0.11720</vt:lpwstr>
  </property>
  <property fmtid="{D5CDD505-2E9C-101B-9397-08002B2CF9AE}" pid="3" name="ICV">
    <vt:lpwstr>FADEA42597ED438AAD587C755212C138_13</vt:lpwstr>
  </property>
</Properties>
</file>