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情况表" sheetId="1" r:id="rId1"/>
  </sheets>
  <definedNames>
    <definedName name="_xlnm.Print_Area" localSheetId="0">情况表!$A$1:$L$46</definedName>
  </definedNames>
  <calcPr calcId="144525"/>
</workbook>
</file>

<file path=xl/sharedStrings.xml><?xml version="1.0" encoding="utf-8"?>
<sst xmlns="http://schemas.openxmlformats.org/spreadsheetml/2006/main" count="98" uniqueCount="94">
  <si>
    <t>2021年星火产业园企业7-9月情况表</t>
  </si>
  <si>
    <t>填报单位：永修县就业创业服务中心</t>
  </si>
  <si>
    <t>序号</t>
  </si>
  <si>
    <t>企业名称</t>
  </si>
  <si>
    <t>租赁时间</t>
  </si>
  <si>
    <t>面积
㎡</t>
  </si>
  <si>
    <t>7-9月缴纳租金情况（元）</t>
  </si>
  <si>
    <t>房租
补贴金额</t>
  </si>
  <si>
    <t>7-9月缴纳水、电、卫情况（元）</t>
  </si>
  <si>
    <t>水、电、卫补贴金额</t>
  </si>
  <si>
    <t>安置
就业
人数</t>
  </si>
  <si>
    <t>合计
补贴金额</t>
  </si>
  <si>
    <t>入园时间</t>
  </si>
  <si>
    <t>备注</t>
  </si>
  <si>
    <t>江西华威环保包装材料有限公司</t>
  </si>
  <si>
    <t>2021-06-01日至
2024-5-30</t>
  </si>
  <si>
    <t>永修县锦辰建材
有限公司</t>
  </si>
  <si>
    <t>2018年7月15日2021年7月15日至2024年7月14日</t>
  </si>
  <si>
    <t>江西浩龙塑胶有限公司</t>
  </si>
  <si>
    <t>2019-3-1至2022-2-28</t>
  </si>
  <si>
    <t>江西维泰输配电设备有限公司</t>
  </si>
  <si>
    <t>2019-3-15至2022-3-14</t>
  </si>
  <si>
    <t>永修合安斋电子商务有限公司</t>
  </si>
  <si>
    <t>2020年01月3日至2023年01月2日</t>
  </si>
  <si>
    <t>永修县百年孤独电子商务有限公司</t>
  </si>
  <si>
    <t>2020年01月26日至2023年01月25日</t>
  </si>
  <si>
    <t>永修县中通快递有限公司</t>
  </si>
  <si>
    <t>九江九圳贸易有限公司</t>
  </si>
  <si>
    <t>2018-07-24至2021-07-23至2024年7月23日</t>
  </si>
  <si>
    <t>江西宏盛源服装有限公司</t>
  </si>
  <si>
    <t>2018-7-30至2021-7-30至2024年7月29日</t>
  </si>
  <si>
    <t>永修县辛卜君电子商务有限公司</t>
  </si>
  <si>
    <t>2020-01-4至2023-01-3</t>
  </si>
  <si>
    <t>江西美利嘉家居有限公司</t>
  </si>
  <si>
    <t>2019年01-25至
2022年1月24日</t>
  </si>
  <si>
    <t>永修县梦缘床垫厂</t>
  </si>
  <si>
    <t>2020-01-01至
2022-12-31</t>
  </si>
  <si>
    <t>江西省月一包装有限公司</t>
  </si>
  <si>
    <t>2019-09-01至
2022-8-31</t>
  </si>
  <si>
    <t>永修县永丰贤德商行</t>
  </si>
  <si>
    <t>2019-2-1至
2022-1-31</t>
  </si>
  <si>
    <t>永修县涂埠镇新城明燕商行</t>
  </si>
  <si>
    <t>2017-12-08至
2028-12-07</t>
  </si>
  <si>
    <t>九江市全为一商贸有限公司</t>
  </si>
  <si>
    <t>2018-04-01至
2021-3-31</t>
  </si>
  <si>
    <t>永修福鑫电子商务有限公司</t>
  </si>
  <si>
    <t>2019-05-01至
2027-04-30</t>
  </si>
  <si>
    <t>江西鹏基环保装备制造有限公司</t>
  </si>
  <si>
    <t>2019-12-18至
2022-12-7</t>
  </si>
  <si>
    <t>永修壹鑫电子商务有限公司</t>
  </si>
  <si>
    <t>2020-8-19至
2021-8-19
2022年8月19日</t>
  </si>
  <si>
    <t>江西德定健康科技有限公司</t>
  </si>
  <si>
    <t>2021-5-14至2024年5月14日</t>
  </si>
  <si>
    <t>永修县凯选管业有限公司</t>
  </si>
  <si>
    <t>2019-09-01至
2025-08-31</t>
  </si>
  <si>
    <t>永修县永合纸业有限公司</t>
  </si>
  <si>
    <t>2020.6.05至2023-06-04</t>
  </si>
  <si>
    <t>九江市金鼎美家装饰工程有限公司</t>
  </si>
  <si>
    <t>永修喜月家政服务有限公司</t>
  </si>
  <si>
    <t>2020-1-14至2023-1-13</t>
  </si>
  <si>
    <t>九江市强润电子商务有限公司</t>
  </si>
  <si>
    <t>2018.12.13至2022.12.12</t>
  </si>
  <si>
    <t>江西朗沃机械设备有限公司</t>
  </si>
  <si>
    <t>2021.5.1至2024.4.30</t>
  </si>
  <si>
    <t>九江市藤山服饰有限公司</t>
  </si>
  <si>
    <t>2019.3.01至2022.2.28</t>
  </si>
  <si>
    <t>江西骉杰装饰工程有限公司</t>
  </si>
  <si>
    <t>2019年4月1日
至2022年3月31日</t>
  </si>
  <si>
    <t>江西速龙农副产品有限公司</t>
  </si>
  <si>
    <t>2021年1月1日
至2023年12月31日</t>
  </si>
  <si>
    <t>九江鸿鹄新材料有限公司</t>
  </si>
  <si>
    <t>2021年1月1日至2023年12月31日</t>
  </si>
  <si>
    <t>·</t>
  </si>
  <si>
    <t>江西忆童游乐设备有限公司</t>
  </si>
  <si>
    <t>江西山乾科技有限公司</t>
  </si>
  <si>
    <t>2020年12月12日 
至2022年12月11日</t>
  </si>
  <si>
    <t>九江凌浔电子商务有限公司</t>
  </si>
  <si>
    <t>2020年8月1日至2023年7月31日</t>
  </si>
  <si>
    <t>江西焰荧贸易有限公司</t>
  </si>
  <si>
    <t>2020年7月1日至2023年6月30日</t>
  </si>
  <si>
    <t>永修县星雨人力资源有限公司</t>
  </si>
  <si>
    <t>2020年9月15日至2023年9月14日</t>
  </si>
  <si>
    <t>江西鑫慧融信息科技有限公司永修县分公司</t>
  </si>
  <si>
    <t>2020年7月1日至
2023年6月30日</t>
  </si>
  <si>
    <t>江西星火酒业有限公司</t>
  </si>
  <si>
    <t>2020年5月26日至
2023年5月25日</t>
  </si>
  <si>
    <t>永修恒鑫医疗科技有限公司</t>
  </si>
  <si>
    <t>2021年4月1日至2024年3月31日</t>
  </si>
  <si>
    <t>永修县永泰电子商务商行</t>
  </si>
  <si>
    <t>2020年12月12日至2024年12月11日</t>
  </si>
  <si>
    <t>江西村之淘电子商务有限公司</t>
  </si>
  <si>
    <t>2020年12月1日至2024年12月11日</t>
  </si>
  <si>
    <t>江西伊康生物科技有限公司</t>
  </si>
  <si>
    <t>合计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</si>
</sst>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yyyy&quot;年&quot;m&quot;月&quot;d&quot;日&quot;;@"/>
    <numFmt numFmtId="179" formatCode="0.00_);[Red]\(0.00\)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24" borderId="12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24" fillId="26" borderId="1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177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/>
    </xf>
    <xf numFmtId="2" fontId="0" fillId="2" borderId="1" xfId="44" applyNumberFormat="1" applyFont="1" applyFill="1" applyBorder="1" applyAlignment="1">
      <alignment horizontal="center" vertical="center" wrapText="1"/>
    </xf>
    <xf numFmtId="0" fontId="0" fillId="0" borderId="1" xfId="50" applyNumberFormat="1" applyFont="1" applyFill="1" applyBorder="1" applyAlignment="1">
      <alignment horizontal="center" vertical="center" wrapText="1"/>
    </xf>
    <xf numFmtId="177" fontId="0" fillId="0" borderId="1" xfId="5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1" xfId="44" applyFont="1" applyFill="1" applyBorder="1" applyAlignment="1">
      <alignment horizontal="center" vertical="center" wrapText="1"/>
    </xf>
    <xf numFmtId="2" fontId="0" fillId="2" borderId="4" xfId="44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178" fontId="0" fillId="0" borderId="3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N4" sqref="N4"/>
    </sheetView>
  </sheetViews>
  <sheetFormatPr defaultColWidth="9" defaultRowHeight="14.4"/>
  <cols>
    <col min="1" max="1" width="2.87962962962963" style="2" customWidth="1"/>
    <col min="2" max="2" width="12.8796296296296" style="3" customWidth="1"/>
    <col min="3" max="3" width="10.8796296296296" style="2" customWidth="1"/>
    <col min="4" max="4" width="5.62962962962963" style="2" customWidth="1"/>
    <col min="5" max="5" width="9.88888888888889" style="4" customWidth="1"/>
    <col min="6" max="6" width="10.75" style="2" customWidth="1"/>
    <col min="7" max="7" width="9.37962962962963" style="2" customWidth="1"/>
    <col min="8" max="8" width="8.62962962962963" style="2" customWidth="1"/>
    <col min="9" max="9" width="5.12962962962963" style="5" customWidth="1"/>
    <col min="10" max="10" width="11.25" style="2" customWidth="1"/>
    <col min="11" max="11" width="14.7962962962963" style="6" customWidth="1"/>
    <col min="12" max="12" width="6.25" style="2" customWidth="1"/>
    <col min="13" max="13" width="11.962962962963" style="2" customWidth="1"/>
    <col min="14" max="16384" width="9" style="2"/>
  </cols>
  <sheetData>
    <row r="1" s="1" customFormat="1" ht="29" customHeight="1" spans="1:12">
      <c r="A1" s="7" t="s">
        <v>0</v>
      </c>
      <c r="B1" s="8"/>
      <c r="C1" s="7"/>
      <c r="D1" s="7"/>
      <c r="E1" s="9"/>
      <c r="F1" s="9"/>
      <c r="G1" s="9"/>
      <c r="H1" s="9"/>
      <c r="I1" s="47"/>
      <c r="J1" s="9"/>
      <c r="K1" s="6"/>
      <c r="L1" s="7"/>
    </row>
    <row r="2" s="1" customFormat="1" ht="34" customHeight="1" spans="1:12">
      <c r="A2" s="10" t="s">
        <v>1</v>
      </c>
      <c r="B2" s="11"/>
      <c r="C2" s="10"/>
      <c r="D2" s="12"/>
      <c r="E2" s="13"/>
      <c r="F2" s="13"/>
      <c r="G2" s="13"/>
      <c r="H2" s="13"/>
      <c r="I2" s="48"/>
      <c r="J2" s="13"/>
      <c r="K2" s="6"/>
      <c r="L2" s="10"/>
    </row>
    <row r="3" s="2" customFormat="1" spans="1:12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6" t="s">
        <v>8</v>
      </c>
      <c r="H3" s="15" t="s">
        <v>9</v>
      </c>
      <c r="I3" s="49" t="s">
        <v>10</v>
      </c>
      <c r="J3" s="15" t="s">
        <v>11</v>
      </c>
      <c r="K3" s="50" t="s">
        <v>12</v>
      </c>
      <c r="L3" s="19" t="s">
        <v>13</v>
      </c>
    </row>
    <row r="4" s="2" customFormat="1" ht="32" customHeight="1" spans="1:12">
      <c r="A4" s="14"/>
      <c r="B4" s="14"/>
      <c r="C4" s="14"/>
      <c r="D4" s="14"/>
      <c r="E4" s="17"/>
      <c r="F4" s="17"/>
      <c r="G4" s="18"/>
      <c r="H4" s="17"/>
      <c r="I4" s="51"/>
      <c r="J4" s="17"/>
      <c r="K4" s="52"/>
      <c r="L4" s="19"/>
    </row>
    <row r="5" s="2" customFormat="1" ht="50" customHeight="1" spans="1:12">
      <c r="A5" s="19">
        <v>1</v>
      </c>
      <c r="B5" s="14" t="s">
        <v>14</v>
      </c>
      <c r="C5" s="14" t="s">
        <v>15</v>
      </c>
      <c r="D5" s="14">
        <v>1200</v>
      </c>
      <c r="E5" s="20">
        <v>28800</v>
      </c>
      <c r="F5" s="20">
        <v>10000</v>
      </c>
      <c r="G5" s="20">
        <v>0</v>
      </c>
      <c r="H5" s="21">
        <f t="shared" ref="H5:H8" si="0">G5*0.6</f>
        <v>0</v>
      </c>
      <c r="I5" s="53">
        <v>10</v>
      </c>
      <c r="J5" s="20">
        <f t="shared" ref="J5:J10" si="1">F5+H5</f>
        <v>10000</v>
      </c>
      <c r="K5" s="54">
        <v>43221</v>
      </c>
      <c r="L5" s="55"/>
    </row>
    <row r="6" s="2" customFormat="1" ht="50" customHeight="1" spans="1:12">
      <c r="A6" s="19">
        <v>2</v>
      </c>
      <c r="B6" s="14" t="s">
        <v>16</v>
      </c>
      <c r="C6" s="14" t="s">
        <v>17</v>
      </c>
      <c r="D6" s="14">
        <v>1169</v>
      </c>
      <c r="E6" s="20">
        <v>29809</v>
      </c>
      <c r="F6" s="20">
        <v>10000</v>
      </c>
      <c r="G6" s="20">
        <v>0</v>
      </c>
      <c r="H6" s="21">
        <f t="shared" si="0"/>
        <v>0</v>
      </c>
      <c r="I6" s="53">
        <v>8</v>
      </c>
      <c r="J6" s="20">
        <f t="shared" si="1"/>
        <v>10000</v>
      </c>
      <c r="K6" s="54">
        <v>43296</v>
      </c>
      <c r="L6" s="55"/>
    </row>
    <row r="7" s="2" customFormat="1" ht="50" customHeight="1" spans="1:12">
      <c r="A7" s="19">
        <v>3</v>
      </c>
      <c r="B7" s="22" t="s">
        <v>18</v>
      </c>
      <c r="C7" s="23" t="s">
        <v>19</v>
      </c>
      <c r="D7" s="23">
        <v>2400</v>
      </c>
      <c r="E7" s="24">
        <v>61200</v>
      </c>
      <c r="F7" s="24">
        <v>10000</v>
      </c>
      <c r="G7" s="20">
        <v>0</v>
      </c>
      <c r="H7" s="21">
        <f t="shared" si="0"/>
        <v>0</v>
      </c>
      <c r="I7" s="53">
        <v>13</v>
      </c>
      <c r="J7" s="20">
        <f t="shared" si="1"/>
        <v>10000</v>
      </c>
      <c r="K7" s="54">
        <v>43525</v>
      </c>
      <c r="L7" s="55"/>
    </row>
    <row r="8" s="2" customFormat="1" ht="50" customHeight="1" spans="1:12">
      <c r="A8" s="19">
        <v>4</v>
      </c>
      <c r="B8" s="22" t="s">
        <v>20</v>
      </c>
      <c r="C8" s="23" t="s">
        <v>21</v>
      </c>
      <c r="D8" s="23">
        <v>1200</v>
      </c>
      <c r="E8" s="24">
        <v>30600</v>
      </c>
      <c r="F8" s="24">
        <v>10000</v>
      </c>
      <c r="G8" s="20">
        <v>0</v>
      </c>
      <c r="H8" s="21">
        <f t="shared" si="0"/>
        <v>0</v>
      </c>
      <c r="I8" s="53">
        <v>9</v>
      </c>
      <c r="J8" s="20">
        <f t="shared" si="1"/>
        <v>10000</v>
      </c>
      <c r="K8" s="54">
        <v>43539</v>
      </c>
      <c r="L8" s="55"/>
    </row>
    <row r="9" s="2" customFormat="1" ht="50" customHeight="1" spans="1:12">
      <c r="A9" s="19">
        <v>5</v>
      </c>
      <c r="B9" s="25" t="s">
        <v>22</v>
      </c>
      <c r="C9" s="14" t="s">
        <v>23</v>
      </c>
      <c r="D9" s="14">
        <v>260</v>
      </c>
      <c r="E9" s="20">
        <v>9360</v>
      </c>
      <c r="F9" s="20">
        <v>5616</v>
      </c>
      <c r="G9" s="20">
        <v>961</v>
      </c>
      <c r="H9" s="21">
        <v>577</v>
      </c>
      <c r="I9" s="53">
        <v>9</v>
      </c>
      <c r="J9" s="20">
        <f t="shared" si="1"/>
        <v>6193</v>
      </c>
      <c r="K9" s="54">
        <v>43833</v>
      </c>
      <c r="L9" s="55"/>
    </row>
    <row r="10" s="2" customFormat="1" ht="50" customHeight="1" spans="1:12">
      <c r="A10" s="19">
        <v>6</v>
      </c>
      <c r="B10" s="25" t="s">
        <v>24</v>
      </c>
      <c r="C10" s="14" t="s">
        <v>25</v>
      </c>
      <c r="D10" s="14">
        <v>250</v>
      </c>
      <c r="E10" s="20">
        <v>9000</v>
      </c>
      <c r="F10" s="20">
        <v>5400</v>
      </c>
      <c r="G10" s="20">
        <v>733</v>
      </c>
      <c r="H10" s="21">
        <v>440</v>
      </c>
      <c r="I10" s="53">
        <v>10</v>
      </c>
      <c r="J10" s="20">
        <f t="shared" si="1"/>
        <v>5840</v>
      </c>
      <c r="K10" s="54">
        <v>43126</v>
      </c>
      <c r="L10" s="55"/>
    </row>
    <row r="11" s="2" customFormat="1" ht="50" customHeight="1" spans="1:12">
      <c r="A11" s="19">
        <v>7</v>
      </c>
      <c r="B11" s="22" t="s">
        <v>26</v>
      </c>
      <c r="C11" s="23" t="s">
        <v>19</v>
      </c>
      <c r="D11" s="23">
        <v>600</v>
      </c>
      <c r="E11" s="24">
        <v>15300</v>
      </c>
      <c r="F11" s="24">
        <v>9180</v>
      </c>
      <c r="G11" s="20">
        <v>1989</v>
      </c>
      <c r="H11" s="21">
        <v>1193</v>
      </c>
      <c r="I11" s="53">
        <v>35</v>
      </c>
      <c r="J11" s="20">
        <v>10000</v>
      </c>
      <c r="K11" s="54">
        <v>43525</v>
      </c>
      <c r="L11" s="55"/>
    </row>
    <row r="12" s="2" customFormat="1" ht="50" customHeight="1" spans="1:12">
      <c r="A12" s="19">
        <v>8</v>
      </c>
      <c r="B12" s="26" t="s">
        <v>27</v>
      </c>
      <c r="C12" s="23" t="s">
        <v>28</v>
      </c>
      <c r="D12" s="23">
        <v>200</v>
      </c>
      <c r="E12" s="24">
        <v>9000</v>
      </c>
      <c r="F12" s="24">
        <v>5400</v>
      </c>
      <c r="G12" s="20">
        <v>642</v>
      </c>
      <c r="H12" s="21">
        <v>385</v>
      </c>
      <c r="I12" s="53">
        <v>8</v>
      </c>
      <c r="J12" s="20">
        <f t="shared" ref="J12:J21" si="2">F12+H12</f>
        <v>5785</v>
      </c>
      <c r="K12" s="54">
        <v>43305</v>
      </c>
      <c r="L12" s="55"/>
    </row>
    <row r="13" s="2" customFormat="1" ht="50" customHeight="1" spans="1:12">
      <c r="A13" s="19">
        <v>9</v>
      </c>
      <c r="B13" s="26" t="s">
        <v>29</v>
      </c>
      <c r="C13" s="23" t="s">
        <v>30</v>
      </c>
      <c r="D13" s="23">
        <v>200</v>
      </c>
      <c r="E13" s="24">
        <v>9600</v>
      </c>
      <c r="F13" s="24">
        <v>5760</v>
      </c>
      <c r="G13" s="20">
        <v>765</v>
      </c>
      <c r="H13" s="21">
        <f t="shared" ref="H13:H17" si="3">G13*0.6</f>
        <v>459</v>
      </c>
      <c r="I13" s="53">
        <v>9</v>
      </c>
      <c r="J13" s="20">
        <f t="shared" si="2"/>
        <v>6219</v>
      </c>
      <c r="K13" s="54">
        <v>43071</v>
      </c>
      <c r="L13" s="55"/>
    </row>
    <row r="14" s="2" customFormat="1" ht="50" customHeight="1" spans="1:12">
      <c r="A14" s="19">
        <v>10</v>
      </c>
      <c r="B14" s="22" t="s">
        <v>31</v>
      </c>
      <c r="C14" s="23" t="s">
        <v>32</v>
      </c>
      <c r="D14" s="23">
        <v>316</v>
      </c>
      <c r="E14" s="24">
        <v>9480</v>
      </c>
      <c r="F14" s="24">
        <v>5688</v>
      </c>
      <c r="G14" s="20">
        <v>963</v>
      </c>
      <c r="H14" s="21">
        <v>578</v>
      </c>
      <c r="I14" s="53">
        <v>8</v>
      </c>
      <c r="J14" s="20">
        <f t="shared" si="2"/>
        <v>6266</v>
      </c>
      <c r="K14" s="54">
        <v>43104</v>
      </c>
      <c r="L14" s="55"/>
    </row>
    <row r="15" s="2" customFormat="1" ht="50" customHeight="1" spans="1:12">
      <c r="A15" s="19">
        <v>11</v>
      </c>
      <c r="B15" s="27" t="s">
        <v>33</v>
      </c>
      <c r="C15" s="23" t="s">
        <v>34</v>
      </c>
      <c r="D15" s="23">
        <v>750</v>
      </c>
      <c r="E15" s="24">
        <v>19142</v>
      </c>
      <c r="F15" s="24">
        <v>10000</v>
      </c>
      <c r="G15" s="20">
        <v>0</v>
      </c>
      <c r="H15" s="21">
        <f t="shared" si="3"/>
        <v>0</v>
      </c>
      <c r="I15" s="53">
        <v>10</v>
      </c>
      <c r="J15" s="20">
        <f t="shared" si="2"/>
        <v>10000</v>
      </c>
      <c r="K15" s="54">
        <v>43490</v>
      </c>
      <c r="L15" s="55"/>
    </row>
    <row r="16" s="2" customFormat="1" ht="50" customHeight="1" spans="1:12">
      <c r="A16" s="19">
        <v>12</v>
      </c>
      <c r="B16" s="28" t="s">
        <v>35</v>
      </c>
      <c r="C16" s="28" t="s">
        <v>36</v>
      </c>
      <c r="D16" s="29">
        <v>1200</v>
      </c>
      <c r="E16" s="21">
        <v>28800</v>
      </c>
      <c r="F16" s="21">
        <v>10000</v>
      </c>
      <c r="G16" s="20">
        <v>0</v>
      </c>
      <c r="H16" s="21">
        <f t="shared" si="3"/>
        <v>0</v>
      </c>
      <c r="I16" s="53">
        <v>8</v>
      </c>
      <c r="J16" s="20">
        <f t="shared" si="2"/>
        <v>10000</v>
      </c>
      <c r="K16" s="54">
        <v>43640</v>
      </c>
      <c r="L16" s="55"/>
    </row>
    <row r="17" s="2" customFormat="1" ht="50" customHeight="1" spans="1:12">
      <c r="A17" s="19">
        <v>13</v>
      </c>
      <c r="B17" s="28" t="s">
        <v>37</v>
      </c>
      <c r="C17" s="28" t="s">
        <v>38</v>
      </c>
      <c r="D17" s="29">
        <v>1125</v>
      </c>
      <c r="E17" s="21">
        <v>28687.5</v>
      </c>
      <c r="F17" s="21">
        <v>10000</v>
      </c>
      <c r="G17" s="20">
        <v>0</v>
      </c>
      <c r="H17" s="21">
        <f t="shared" si="3"/>
        <v>0</v>
      </c>
      <c r="I17" s="53">
        <v>8</v>
      </c>
      <c r="J17" s="20">
        <f t="shared" si="2"/>
        <v>10000</v>
      </c>
      <c r="K17" s="54">
        <v>43709</v>
      </c>
      <c r="L17" s="55"/>
    </row>
    <row r="18" s="2" customFormat="1" ht="50" customHeight="1" spans="1:12">
      <c r="A18" s="19">
        <v>14</v>
      </c>
      <c r="B18" s="28" t="s">
        <v>39</v>
      </c>
      <c r="C18" s="28" t="s">
        <v>40</v>
      </c>
      <c r="D18" s="29">
        <v>563</v>
      </c>
      <c r="E18" s="21">
        <v>14356.3</v>
      </c>
      <c r="F18" s="21">
        <v>8614</v>
      </c>
      <c r="G18" s="20">
        <v>1537</v>
      </c>
      <c r="H18" s="21">
        <v>922</v>
      </c>
      <c r="I18" s="53">
        <v>8</v>
      </c>
      <c r="J18" s="20">
        <f t="shared" si="2"/>
        <v>9536</v>
      </c>
      <c r="K18" s="56">
        <v>43497</v>
      </c>
      <c r="L18" s="55"/>
    </row>
    <row r="19" s="2" customFormat="1" ht="50" customHeight="1" spans="1:12">
      <c r="A19" s="19">
        <v>15</v>
      </c>
      <c r="B19" s="28" t="s">
        <v>41</v>
      </c>
      <c r="C19" s="28" t="s">
        <v>42</v>
      </c>
      <c r="D19" s="29">
        <v>1110</v>
      </c>
      <c r="E19" s="21">
        <v>26640</v>
      </c>
      <c r="F19" s="21">
        <v>10000</v>
      </c>
      <c r="G19" s="20">
        <v>0</v>
      </c>
      <c r="H19" s="21">
        <f t="shared" ref="H19:H21" si="4">G19*0.6</f>
        <v>0</v>
      </c>
      <c r="I19" s="53">
        <v>9</v>
      </c>
      <c r="J19" s="20">
        <f t="shared" si="2"/>
        <v>10000</v>
      </c>
      <c r="K19" s="54">
        <v>43077</v>
      </c>
      <c r="L19" s="55"/>
    </row>
    <row r="20" s="2" customFormat="1" ht="50" customHeight="1" spans="1:12">
      <c r="A20" s="19">
        <v>16</v>
      </c>
      <c r="B20" s="28" t="s">
        <v>43</v>
      </c>
      <c r="C20" s="28" t="s">
        <v>44</v>
      </c>
      <c r="D20" s="29">
        <v>863</v>
      </c>
      <c r="E20" s="21">
        <f>(863*12*9)/4</f>
        <v>23301</v>
      </c>
      <c r="F20" s="21">
        <v>10000</v>
      </c>
      <c r="G20" s="20">
        <v>0</v>
      </c>
      <c r="H20" s="21">
        <f t="shared" si="4"/>
        <v>0</v>
      </c>
      <c r="I20" s="53">
        <v>25</v>
      </c>
      <c r="J20" s="20">
        <f t="shared" si="2"/>
        <v>10000</v>
      </c>
      <c r="K20" s="54">
        <v>43191</v>
      </c>
      <c r="L20" s="55"/>
    </row>
    <row r="21" s="2" customFormat="1" ht="50" customHeight="1" spans="1:12">
      <c r="A21" s="19">
        <v>17</v>
      </c>
      <c r="B21" s="28" t="s">
        <v>45</v>
      </c>
      <c r="C21" s="28" t="s">
        <v>46</v>
      </c>
      <c r="D21" s="29">
        <v>590</v>
      </c>
      <c r="E21" s="21">
        <v>43000</v>
      </c>
      <c r="F21" s="21">
        <v>10000</v>
      </c>
      <c r="G21" s="20">
        <v>0</v>
      </c>
      <c r="H21" s="21">
        <f t="shared" si="4"/>
        <v>0</v>
      </c>
      <c r="I21" s="53">
        <v>19</v>
      </c>
      <c r="J21" s="20">
        <f t="shared" si="2"/>
        <v>10000</v>
      </c>
      <c r="K21" s="54">
        <v>43586</v>
      </c>
      <c r="L21" s="55"/>
    </row>
    <row r="22" s="2" customFormat="1" ht="50" customHeight="1" spans="1:12">
      <c r="A22" s="19">
        <v>18</v>
      </c>
      <c r="B22" s="28" t="s">
        <v>47</v>
      </c>
      <c r="C22" s="28" t="s">
        <v>48</v>
      </c>
      <c r="D22" s="29">
        <v>600</v>
      </c>
      <c r="E22" s="21">
        <v>15300</v>
      </c>
      <c r="F22" s="21">
        <v>9180</v>
      </c>
      <c r="G22" s="20">
        <v>2106</v>
      </c>
      <c r="H22" s="21">
        <v>1264</v>
      </c>
      <c r="I22" s="53">
        <v>10</v>
      </c>
      <c r="J22" s="20">
        <v>10000</v>
      </c>
      <c r="K22" s="54">
        <v>43817</v>
      </c>
      <c r="L22" s="55"/>
    </row>
    <row r="23" s="2" customFormat="1" ht="50" customHeight="1" spans="1:12">
      <c r="A23" s="19">
        <v>19</v>
      </c>
      <c r="B23" s="28" t="s">
        <v>49</v>
      </c>
      <c r="C23" s="30" t="s">
        <v>50</v>
      </c>
      <c r="D23" s="29">
        <v>86</v>
      </c>
      <c r="E23" s="21">
        <v>3870</v>
      </c>
      <c r="F23" s="21">
        <v>2322</v>
      </c>
      <c r="G23" s="20">
        <v>1137</v>
      </c>
      <c r="H23" s="21">
        <v>682</v>
      </c>
      <c r="I23" s="53">
        <v>8</v>
      </c>
      <c r="J23" s="20">
        <f t="shared" ref="J23:J47" si="5">F23+H23</f>
        <v>3004</v>
      </c>
      <c r="K23" s="54">
        <v>43706</v>
      </c>
      <c r="L23" s="55"/>
    </row>
    <row r="24" s="2" customFormat="1" ht="50" customHeight="1" spans="1:12">
      <c r="A24" s="19">
        <v>20</v>
      </c>
      <c r="B24" s="28" t="s">
        <v>51</v>
      </c>
      <c r="C24" s="28" t="s">
        <v>52</v>
      </c>
      <c r="D24" s="29">
        <v>92</v>
      </c>
      <c r="E24" s="21">
        <v>3312</v>
      </c>
      <c r="F24" s="21">
        <v>1987</v>
      </c>
      <c r="G24" s="20">
        <v>1216</v>
      </c>
      <c r="H24" s="21">
        <v>730</v>
      </c>
      <c r="I24" s="53">
        <v>8</v>
      </c>
      <c r="J24" s="20">
        <f t="shared" si="5"/>
        <v>2717</v>
      </c>
      <c r="K24" s="54">
        <v>43230</v>
      </c>
      <c r="L24" s="55"/>
    </row>
    <row r="25" s="2" customFormat="1" ht="50" customHeight="1" spans="1:12">
      <c r="A25" s="19">
        <v>21</v>
      </c>
      <c r="B25" s="28" t="s">
        <v>53</v>
      </c>
      <c r="C25" s="28" t="s">
        <v>54</v>
      </c>
      <c r="D25" s="29">
        <v>4072</v>
      </c>
      <c r="E25" s="21">
        <v>36000</v>
      </c>
      <c r="F25" s="21">
        <v>10000</v>
      </c>
      <c r="G25" s="20">
        <v>0</v>
      </c>
      <c r="H25" s="21">
        <f t="shared" ref="H25:H28" si="6">G25*0.6</f>
        <v>0</v>
      </c>
      <c r="I25" s="53">
        <v>8</v>
      </c>
      <c r="J25" s="20">
        <f t="shared" si="5"/>
        <v>10000</v>
      </c>
      <c r="K25" s="54">
        <v>43709</v>
      </c>
      <c r="L25" s="55"/>
    </row>
    <row r="26" s="2" customFormat="1" ht="50" customHeight="1" spans="1:12">
      <c r="A26" s="19">
        <v>22</v>
      </c>
      <c r="B26" s="25" t="s">
        <v>55</v>
      </c>
      <c r="C26" s="14" t="s">
        <v>56</v>
      </c>
      <c r="D26" s="14">
        <v>1200</v>
      </c>
      <c r="E26" s="20">
        <v>30600</v>
      </c>
      <c r="F26" s="20">
        <v>10000</v>
      </c>
      <c r="G26" s="20">
        <v>0</v>
      </c>
      <c r="H26" s="21">
        <f t="shared" si="6"/>
        <v>0</v>
      </c>
      <c r="I26" s="53">
        <v>17</v>
      </c>
      <c r="J26" s="20">
        <f t="shared" si="5"/>
        <v>10000</v>
      </c>
      <c r="K26" s="54">
        <v>43987</v>
      </c>
      <c r="L26" s="55"/>
    </row>
    <row r="27" s="2" customFormat="1" ht="50" customHeight="1" spans="1:12">
      <c r="A27" s="19">
        <v>23</v>
      </c>
      <c r="B27" s="28" t="s">
        <v>57</v>
      </c>
      <c r="C27" s="28" t="s">
        <v>40</v>
      </c>
      <c r="D27" s="29">
        <v>705</v>
      </c>
      <c r="E27" s="21">
        <v>17977.5</v>
      </c>
      <c r="F27" s="21">
        <v>10000</v>
      </c>
      <c r="G27" s="20">
        <v>0</v>
      </c>
      <c r="H27" s="21">
        <f t="shared" si="6"/>
        <v>0</v>
      </c>
      <c r="I27" s="53">
        <v>13</v>
      </c>
      <c r="J27" s="20">
        <f t="shared" si="5"/>
        <v>10000</v>
      </c>
      <c r="K27" s="54">
        <v>43497</v>
      </c>
      <c r="L27" s="55"/>
    </row>
    <row r="28" s="2" customFormat="1" ht="50" customHeight="1" spans="1:12">
      <c r="A28" s="19">
        <v>24</v>
      </c>
      <c r="B28" s="28" t="s">
        <v>58</v>
      </c>
      <c r="C28" s="31" t="s">
        <v>59</v>
      </c>
      <c r="D28" s="19">
        <v>600</v>
      </c>
      <c r="E28" s="32">
        <v>21600</v>
      </c>
      <c r="F28" s="32">
        <v>10000</v>
      </c>
      <c r="G28" s="20">
        <v>0</v>
      </c>
      <c r="H28" s="21">
        <f t="shared" si="6"/>
        <v>0</v>
      </c>
      <c r="I28" s="53">
        <v>8</v>
      </c>
      <c r="J28" s="20">
        <f t="shared" si="5"/>
        <v>10000</v>
      </c>
      <c r="K28" s="54">
        <v>43844</v>
      </c>
      <c r="L28" s="55"/>
    </row>
    <row r="29" s="2" customFormat="1" ht="50" customHeight="1" spans="1:12">
      <c r="A29" s="19">
        <v>25</v>
      </c>
      <c r="B29" s="28" t="s">
        <v>60</v>
      </c>
      <c r="C29" s="28" t="s">
        <v>61</v>
      </c>
      <c r="D29" s="29">
        <v>260</v>
      </c>
      <c r="E29" s="21">
        <v>9360</v>
      </c>
      <c r="F29" s="21">
        <v>5616</v>
      </c>
      <c r="G29" s="20">
        <v>1751</v>
      </c>
      <c r="H29" s="21">
        <v>1051</v>
      </c>
      <c r="I29" s="53">
        <v>8</v>
      </c>
      <c r="J29" s="20">
        <f t="shared" si="5"/>
        <v>6667</v>
      </c>
      <c r="K29" s="54">
        <v>43447</v>
      </c>
      <c r="L29" s="55"/>
    </row>
    <row r="30" s="2" customFormat="1" ht="50" customHeight="1" spans="1:12">
      <c r="A30" s="19">
        <v>26</v>
      </c>
      <c r="B30" s="28" t="s">
        <v>62</v>
      </c>
      <c r="C30" s="28" t="s">
        <v>63</v>
      </c>
      <c r="D30" s="29">
        <v>153</v>
      </c>
      <c r="E30" s="21">
        <v>6986</v>
      </c>
      <c r="F30" s="21">
        <v>4192</v>
      </c>
      <c r="G30" s="20">
        <v>1541</v>
      </c>
      <c r="H30" s="21">
        <v>925</v>
      </c>
      <c r="I30" s="53">
        <v>10</v>
      </c>
      <c r="J30" s="20">
        <f t="shared" si="5"/>
        <v>5117</v>
      </c>
      <c r="K30" s="54">
        <v>43556</v>
      </c>
      <c r="L30" s="55"/>
    </row>
    <row r="31" s="2" customFormat="1" ht="50" customHeight="1" spans="1:12">
      <c r="A31" s="19">
        <v>27</v>
      </c>
      <c r="B31" s="28" t="s">
        <v>64</v>
      </c>
      <c r="C31" s="28" t="s">
        <v>65</v>
      </c>
      <c r="D31" s="29">
        <v>450</v>
      </c>
      <c r="E31" s="21">
        <f>(21600+32400)/4</f>
        <v>13500</v>
      </c>
      <c r="F31" s="21">
        <f>E31*0.6</f>
        <v>8100</v>
      </c>
      <c r="G31" s="20">
        <v>1658</v>
      </c>
      <c r="H31" s="21">
        <v>995</v>
      </c>
      <c r="I31" s="53">
        <v>8</v>
      </c>
      <c r="J31" s="20">
        <f t="shared" si="5"/>
        <v>9095</v>
      </c>
      <c r="K31" s="54">
        <v>43525</v>
      </c>
      <c r="L31" s="55"/>
    </row>
    <row r="32" s="2" customFormat="1" ht="50" customHeight="1" spans="1:12">
      <c r="A32" s="19">
        <v>28</v>
      </c>
      <c r="B32" s="33" t="s">
        <v>66</v>
      </c>
      <c r="C32" s="34" t="s">
        <v>67</v>
      </c>
      <c r="D32" s="19">
        <v>3600</v>
      </c>
      <c r="E32" s="32">
        <v>91800</v>
      </c>
      <c r="F32" s="32">
        <v>10000</v>
      </c>
      <c r="G32" s="20">
        <v>0</v>
      </c>
      <c r="H32" s="21">
        <f>G32*0.6</f>
        <v>0</v>
      </c>
      <c r="I32" s="53">
        <v>14</v>
      </c>
      <c r="J32" s="20">
        <f t="shared" si="5"/>
        <v>10000</v>
      </c>
      <c r="K32" s="54">
        <v>43556</v>
      </c>
      <c r="L32" s="57"/>
    </row>
    <row r="33" s="2" customFormat="1" ht="50" customHeight="1" spans="1:12">
      <c r="A33" s="19">
        <v>29</v>
      </c>
      <c r="B33" s="35" t="s">
        <v>68</v>
      </c>
      <c r="C33" s="34" t="s">
        <v>69</v>
      </c>
      <c r="D33" s="19">
        <v>220</v>
      </c>
      <c r="E33" s="32">
        <v>7920</v>
      </c>
      <c r="F33" s="32">
        <v>4752</v>
      </c>
      <c r="G33" s="20">
        <v>2768</v>
      </c>
      <c r="H33" s="21">
        <v>1661</v>
      </c>
      <c r="I33" s="53">
        <v>8</v>
      </c>
      <c r="J33" s="20">
        <f t="shared" si="5"/>
        <v>6413</v>
      </c>
      <c r="K33" s="54">
        <v>44178</v>
      </c>
      <c r="L33" s="57"/>
    </row>
    <row r="34" s="2" customFormat="1" ht="50" customHeight="1" spans="1:13">
      <c r="A34" s="19">
        <v>30</v>
      </c>
      <c r="B34" s="35" t="s">
        <v>70</v>
      </c>
      <c r="C34" s="35" t="s">
        <v>71</v>
      </c>
      <c r="D34" s="36">
        <v>33</v>
      </c>
      <c r="E34" s="37">
        <v>1440</v>
      </c>
      <c r="F34" s="32">
        <v>864</v>
      </c>
      <c r="G34" s="20">
        <v>736</v>
      </c>
      <c r="H34" s="21">
        <v>442</v>
      </c>
      <c r="I34" s="53">
        <v>8</v>
      </c>
      <c r="J34" s="20">
        <f t="shared" si="5"/>
        <v>1306</v>
      </c>
      <c r="K34" s="54">
        <v>44197</v>
      </c>
      <c r="L34" s="57"/>
      <c r="M34" s="2" t="s">
        <v>72</v>
      </c>
    </row>
    <row r="35" s="2" customFormat="1" ht="50" customHeight="1" spans="1:12">
      <c r="A35" s="19">
        <v>31</v>
      </c>
      <c r="B35" s="35" t="s">
        <v>73</v>
      </c>
      <c r="C35" s="35" t="s">
        <v>71</v>
      </c>
      <c r="D35" s="36">
        <v>61</v>
      </c>
      <c r="E35" s="37">
        <v>2745</v>
      </c>
      <c r="F35" s="32">
        <v>1647</v>
      </c>
      <c r="G35" s="20">
        <v>868</v>
      </c>
      <c r="H35" s="21">
        <v>521</v>
      </c>
      <c r="I35" s="53">
        <v>8</v>
      </c>
      <c r="J35" s="20">
        <f t="shared" si="5"/>
        <v>2168</v>
      </c>
      <c r="K35" s="54">
        <v>44197</v>
      </c>
      <c r="L35" s="57"/>
    </row>
    <row r="36" s="2" customFormat="1" ht="50" customHeight="1" spans="1:12">
      <c r="A36" s="19">
        <v>32</v>
      </c>
      <c r="B36" s="35" t="s">
        <v>74</v>
      </c>
      <c r="C36" s="34" t="s">
        <v>75</v>
      </c>
      <c r="D36" s="38">
        <v>257</v>
      </c>
      <c r="E36" s="39">
        <v>11997</v>
      </c>
      <c r="F36" s="32">
        <v>7198</v>
      </c>
      <c r="G36" s="20">
        <v>1024</v>
      </c>
      <c r="H36" s="21">
        <v>614</v>
      </c>
      <c r="I36" s="53">
        <v>8</v>
      </c>
      <c r="J36" s="20">
        <f t="shared" si="5"/>
        <v>7812</v>
      </c>
      <c r="K36" s="54">
        <v>43095</v>
      </c>
      <c r="L36" s="57"/>
    </row>
    <row r="37" s="2" customFormat="1" ht="50" customHeight="1" spans="1:12">
      <c r="A37" s="19">
        <v>33</v>
      </c>
      <c r="B37" s="35" t="s">
        <v>76</v>
      </c>
      <c r="C37" s="34" t="s">
        <v>77</v>
      </c>
      <c r="D37" s="38">
        <v>63</v>
      </c>
      <c r="E37" s="39">
        <v>2835</v>
      </c>
      <c r="F37" s="32">
        <v>1701</v>
      </c>
      <c r="G37" s="20">
        <v>1637</v>
      </c>
      <c r="H37" s="21">
        <v>982</v>
      </c>
      <c r="I37" s="53">
        <v>9</v>
      </c>
      <c r="J37" s="20">
        <f t="shared" si="5"/>
        <v>2683</v>
      </c>
      <c r="K37" s="54">
        <v>44044</v>
      </c>
      <c r="L37" s="57"/>
    </row>
    <row r="38" s="2" customFormat="1" ht="50" customHeight="1" spans="1:12">
      <c r="A38" s="19">
        <v>34</v>
      </c>
      <c r="B38" s="35" t="s">
        <v>78</v>
      </c>
      <c r="C38" s="34" t="s">
        <v>79</v>
      </c>
      <c r="D38" s="38">
        <v>183</v>
      </c>
      <c r="E38" s="39">
        <v>7686</v>
      </c>
      <c r="F38" s="32">
        <v>4611</v>
      </c>
      <c r="G38" s="20">
        <v>2433</v>
      </c>
      <c r="H38" s="21">
        <v>1499</v>
      </c>
      <c r="I38" s="53">
        <v>11</v>
      </c>
      <c r="J38" s="20">
        <f t="shared" si="5"/>
        <v>6110</v>
      </c>
      <c r="K38" s="54">
        <v>44013</v>
      </c>
      <c r="L38" s="57"/>
    </row>
    <row r="39" s="2" customFormat="1" ht="50" customHeight="1" spans="1:12">
      <c r="A39" s="19">
        <v>35</v>
      </c>
      <c r="B39" s="35" t="s">
        <v>80</v>
      </c>
      <c r="C39" s="34" t="s">
        <v>81</v>
      </c>
      <c r="D39" s="38">
        <v>86</v>
      </c>
      <c r="E39" s="39">
        <v>4063.5</v>
      </c>
      <c r="F39" s="32">
        <v>2438</v>
      </c>
      <c r="G39" s="20">
        <v>897</v>
      </c>
      <c r="H39" s="21">
        <v>538</v>
      </c>
      <c r="I39" s="53">
        <v>8</v>
      </c>
      <c r="J39" s="20">
        <f t="shared" si="5"/>
        <v>2976</v>
      </c>
      <c r="K39" s="54">
        <v>44089</v>
      </c>
      <c r="L39" s="57"/>
    </row>
    <row r="40" s="2" customFormat="1" ht="50" customHeight="1" spans="1:12">
      <c r="A40" s="19">
        <v>36</v>
      </c>
      <c r="B40" s="35" t="s">
        <v>82</v>
      </c>
      <c r="C40" s="40" t="s">
        <v>83</v>
      </c>
      <c r="D40" s="38">
        <v>63</v>
      </c>
      <c r="E40" s="39">
        <v>2268</v>
      </c>
      <c r="F40" s="32">
        <v>1360</v>
      </c>
      <c r="G40" s="20">
        <v>913</v>
      </c>
      <c r="H40" s="21">
        <v>548</v>
      </c>
      <c r="I40" s="53">
        <v>8</v>
      </c>
      <c r="J40" s="20">
        <f t="shared" si="5"/>
        <v>1908</v>
      </c>
      <c r="K40" s="54">
        <v>44013</v>
      </c>
      <c r="L40" s="57"/>
    </row>
    <row r="41" s="2" customFormat="1" ht="50" customHeight="1" spans="1:12">
      <c r="A41" s="19">
        <v>37</v>
      </c>
      <c r="B41" s="35" t="s">
        <v>84</v>
      </c>
      <c r="C41" s="40" t="s">
        <v>85</v>
      </c>
      <c r="D41" s="38">
        <v>250</v>
      </c>
      <c r="E41" s="39">
        <v>11250</v>
      </c>
      <c r="F41" s="32">
        <v>6750</v>
      </c>
      <c r="G41" s="20">
        <v>1246</v>
      </c>
      <c r="H41" s="21">
        <v>748</v>
      </c>
      <c r="I41" s="53">
        <v>8</v>
      </c>
      <c r="J41" s="20">
        <f t="shared" si="5"/>
        <v>7498</v>
      </c>
      <c r="K41" s="54">
        <v>43977</v>
      </c>
      <c r="L41" s="57"/>
    </row>
    <row r="42" s="2" customFormat="1" ht="50" customHeight="1" spans="1:12">
      <c r="A42" s="19">
        <v>38</v>
      </c>
      <c r="B42" s="35" t="s">
        <v>86</v>
      </c>
      <c r="C42" s="40" t="s">
        <v>87</v>
      </c>
      <c r="D42" s="38">
        <v>338</v>
      </c>
      <c r="E42" s="39">
        <v>12776.4</v>
      </c>
      <c r="F42" s="32">
        <v>7666</v>
      </c>
      <c r="G42" s="20">
        <v>1973</v>
      </c>
      <c r="H42" s="21">
        <v>1184</v>
      </c>
      <c r="I42" s="53">
        <v>8</v>
      </c>
      <c r="J42" s="20">
        <f t="shared" si="5"/>
        <v>8850</v>
      </c>
      <c r="K42" s="54">
        <v>44287</v>
      </c>
      <c r="L42" s="57"/>
    </row>
    <row r="43" s="2" customFormat="1" ht="50" customHeight="1" spans="1:12">
      <c r="A43" s="19">
        <v>39</v>
      </c>
      <c r="B43" s="35" t="s">
        <v>88</v>
      </c>
      <c r="C43" s="40" t="s">
        <v>89</v>
      </c>
      <c r="D43" s="38">
        <v>240</v>
      </c>
      <c r="E43" s="39">
        <v>6480</v>
      </c>
      <c r="F43" s="32">
        <f>E43*0.6</f>
        <v>3888</v>
      </c>
      <c r="G43" s="20">
        <v>1550</v>
      </c>
      <c r="H43" s="21">
        <f>G43*0.6</f>
        <v>930</v>
      </c>
      <c r="I43" s="53">
        <v>8</v>
      </c>
      <c r="J43" s="20">
        <f t="shared" si="5"/>
        <v>4818</v>
      </c>
      <c r="K43" s="54">
        <v>44177</v>
      </c>
      <c r="L43" s="57"/>
    </row>
    <row r="44" s="2" customFormat="1" ht="50" customHeight="1" spans="1:12">
      <c r="A44" s="19">
        <v>40</v>
      </c>
      <c r="B44" s="35" t="s">
        <v>90</v>
      </c>
      <c r="C44" s="40" t="s">
        <v>91</v>
      </c>
      <c r="D44" s="38">
        <v>43</v>
      </c>
      <c r="E44" s="39">
        <v>1935</v>
      </c>
      <c r="F44" s="32">
        <f>E44*0.6</f>
        <v>1161</v>
      </c>
      <c r="G44" s="20">
        <v>1567</v>
      </c>
      <c r="H44" s="21">
        <v>940</v>
      </c>
      <c r="I44" s="53">
        <v>9</v>
      </c>
      <c r="J44" s="20">
        <f t="shared" si="5"/>
        <v>2101</v>
      </c>
      <c r="K44" s="54">
        <v>44166</v>
      </c>
      <c r="L44" s="57"/>
    </row>
    <row r="45" s="2" customFormat="1" ht="50" customHeight="1" spans="1:12">
      <c r="A45" s="19">
        <v>41</v>
      </c>
      <c r="B45" s="35" t="s">
        <v>92</v>
      </c>
      <c r="C45" s="40" t="s">
        <v>87</v>
      </c>
      <c r="D45" s="38">
        <v>338</v>
      </c>
      <c r="E45" s="39">
        <v>12776.4</v>
      </c>
      <c r="F45" s="32">
        <v>7666</v>
      </c>
      <c r="G45" s="20">
        <v>2463</v>
      </c>
      <c r="H45" s="21">
        <v>1478</v>
      </c>
      <c r="I45" s="53">
        <v>8</v>
      </c>
      <c r="J45" s="20">
        <f t="shared" si="5"/>
        <v>9144</v>
      </c>
      <c r="K45" s="54">
        <v>44287</v>
      </c>
      <c r="L45" s="57"/>
    </row>
    <row r="46" s="2" customFormat="1" ht="50" customHeight="1" spans="1:12">
      <c r="A46" s="41" t="s">
        <v>93</v>
      </c>
      <c r="B46" s="25"/>
      <c r="C46" s="14"/>
      <c r="D46" s="14"/>
      <c r="E46" s="20"/>
      <c r="F46" s="20"/>
      <c r="G46" s="20"/>
      <c r="H46" s="21"/>
      <c r="I46" s="58">
        <f>SUM(I5:I45)</f>
        <v>427</v>
      </c>
      <c r="J46" s="20">
        <f>SUM(J5:J45)</f>
        <v>300226</v>
      </c>
      <c r="K46" s="54"/>
      <c r="L46" s="55"/>
    </row>
    <row r="47" s="1" customFormat="1" ht="15.6" spans="1:11">
      <c r="A47" s="42"/>
      <c r="B47" s="43"/>
      <c r="C47" s="44"/>
      <c r="D47" s="44"/>
      <c r="E47" s="45"/>
      <c r="F47" s="45"/>
      <c r="G47" s="45"/>
      <c r="H47" s="45"/>
      <c r="I47" s="59"/>
      <c r="J47" s="45"/>
      <c r="K47" s="60"/>
    </row>
    <row r="48" s="1" customFormat="1" ht="15.6" spans="1:11">
      <c r="A48" s="42"/>
      <c r="B48" s="43"/>
      <c r="C48" s="46"/>
      <c r="D48" s="44"/>
      <c r="E48" s="45"/>
      <c r="F48" s="45"/>
      <c r="G48" s="45"/>
      <c r="H48" s="45"/>
      <c r="I48" s="59"/>
      <c r="J48" s="45"/>
      <c r="K48" s="60"/>
    </row>
    <row r="49" s="1" customFormat="1" ht="15.6" spans="1:11">
      <c r="A49" s="42"/>
      <c r="B49" s="43"/>
      <c r="C49" s="46"/>
      <c r="D49" s="44"/>
      <c r="E49" s="45"/>
      <c r="F49" s="45"/>
      <c r="G49" s="45"/>
      <c r="H49" s="45"/>
      <c r="I49" s="59"/>
      <c r="J49" s="45"/>
      <c r="K49" s="60"/>
    </row>
    <row r="50" s="1" customFormat="1" ht="15.6" spans="1:11">
      <c r="A50" s="42"/>
      <c r="B50" s="43"/>
      <c r="C50" s="46"/>
      <c r="D50" s="44"/>
      <c r="E50" s="45"/>
      <c r="F50" s="45"/>
      <c r="G50" s="45"/>
      <c r="H50" s="45"/>
      <c r="I50" s="59"/>
      <c r="J50" s="45"/>
      <c r="K50" s="60"/>
    </row>
    <row r="51" s="1" customFormat="1" ht="15.6" spans="1:11">
      <c r="A51" s="42"/>
      <c r="B51" s="43"/>
      <c r="C51" s="46"/>
      <c r="D51" s="44"/>
      <c r="E51" s="45"/>
      <c r="F51" s="45"/>
      <c r="G51" s="45"/>
      <c r="H51" s="45"/>
      <c r="I51" s="59"/>
      <c r="J51" s="45"/>
      <c r="K51" s="60"/>
    </row>
    <row r="52" s="1" customFormat="1" ht="15.6" spans="1:11">
      <c r="A52" s="42"/>
      <c r="B52" s="43"/>
      <c r="C52" s="46"/>
      <c r="D52" s="44"/>
      <c r="E52" s="45"/>
      <c r="F52" s="45"/>
      <c r="G52" s="45"/>
      <c r="H52" s="45"/>
      <c r="I52" s="59"/>
      <c r="J52" s="45"/>
      <c r="K52" s="60"/>
    </row>
    <row r="53" s="1" customFormat="1" ht="15.6" spans="1:11">
      <c r="A53" s="42"/>
      <c r="B53" s="43"/>
      <c r="C53" s="46"/>
      <c r="D53" s="44"/>
      <c r="E53" s="45"/>
      <c r="F53" s="45"/>
      <c r="G53" s="45"/>
      <c r="H53" s="45"/>
      <c r="I53" s="59"/>
      <c r="J53" s="45"/>
      <c r="K53" s="60"/>
    </row>
    <row r="54" s="1" customFormat="1" ht="15.6" spans="2:11">
      <c r="B54" s="43"/>
      <c r="C54" s="46"/>
      <c r="D54" s="44"/>
      <c r="E54" s="45"/>
      <c r="F54" s="45"/>
      <c r="G54" s="45"/>
      <c r="H54" s="45"/>
      <c r="I54" s="59"/>
      <c r="J54" s="45"/>
      <c r="K54" s="60"/>
    </row>
    <row r="55" s="1" customFormat="1" ht="15.6" spans="2:11">
      <c r="B55" s="43"/>
      <c r="C55" s="46"/>
      <c r="D55" s="44"/>
      <c r="E55" s="45"/>
      <c r="F55" s="45"/>
      <c r="G55" s="45"/>
      <c r="H55" s="45"/>
      <c r="I55" s="59"/>
      <c r="J55" s="45"/>
      <c r="K55" s="60"/>
    </row>
    <row r="56" s="1" customFormat="1" ht="15.6" spans="2:11">
      <c r="B56" s="43"/>
      <c r="C56" s="46"/>
      <c r="D56" s="44"/>
      <c r="E56" s="45"/>
      <c r="F56" s="45"/>
      <c r="G56" s="45"/>
      <c r="H56" s="45"/>
      <c r="I56" s="59"/>
      <c r="J56" s="45"/>
      <c r="K56" s="60"/>
    </row>
    <row r="57" s="1" customFormat="1" ht="15.6" spans="2:11">
      <c r="B57" s="43"/>
      <c r="C57" s="46"/>
      <c r="D57" s="44"/>
      <c r="E57" s="45"/>
      <c r="F57" s="45"/>
      <c r="G57" s="45"/>
      <c r="H57" s="45"/>
      <c r="I57" s="59"/>
      <c r="J57" s="45"/>
      <c r="K57" s="60"/>
    </row>
    <row r="58" s="1" customFormat="1" ht="15.6" spans="2:11">
      <c r="B58" s="43"/>
      <c r="C58" s="46"/>
      <c r="D58" s="44"/>
      <c r="E58" s="45"/>
      <c r="F58" s="45"/>
      <c r="G58" s="45"/>
      <c r="H58" s="45"/>
      <c r="I58" s="59"/>
      <c r="J58" s="45"/>
      <c r="K58" s="60"/>
    </row>
    <row r="59" s="1" customFormat="1" ht="15.6" spans="2:11">
      <c r="B59" s="43"/>
      <c r="C59" s="46"/>
      <c r="D59" s="44"/>
      <c r="E59" s="45"/>
      <c r="F59" s="45"/>
      <c r="G59" s="45"/>
      <c r="H59" s="45"/>
      <c r="I59" s="59"/>
      <c r="J59" s="45"/>
      <c r="K59" s="60"/>
    </row>
  </sheetData>
  <mergeCells count="16">
    <mergeCell ref="A1:L1"/>
    <mergeCell ref="A2:L2"/>
    <mergeCell ref="A46:B46"/>
    <mergeCell ref="B47:D4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rintOptions horizontalCentered="1" verticalCentered="1"/>
  <pageMargins left="0.432638888888889" right="0.432638888888889" top="0.393055555555556" bottom="0.393055555555556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027427</cp:lastModifiedBy>
  <dcterms:created xsi:type="dcterms:W3CDTF">2021-11-03T07:48:00Z</dcterms:created>
  <dcterms:modified xsi:type="dcterms:W3CDTF">2021-11-09T09:00:53Z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E0875D1A7F5C41A5A4317607E41359D5</vt:lpwstr>
  </property>
  <property fmtid="{D5CDD505-2E9C-101B-9397-08002B2CF9AE}" pid="3" name="KSOProductBuildVer">
    <vt:lpwstr>2052-11.1.0.11045</vt:lpwstr>
  </property>
</Properties>
</file>